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0.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1.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2.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3.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4.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5.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8.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19.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20.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21.xml" ContentType="application/vnd.openxmlformats-officedocument.drawing+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drawings/drawing22.xml" ContentType="application/vnd.openxmlformats-officedocument.drawing+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drawings/drawing23.xml" ContentType="application/vnd.openxmlformats-officedocument.drawing+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drawings/drawing24.xml" ContentType="application/vnd.openxmlformats-officedocument.drawing+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drawings/drawing25.xml" ContentType="application/vnd.openxmlformats-officedocument.drawing+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26.xml" ContentType="application/vnd.openxmlformats-officedocument.drawing+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drawings/drawing27.xml" ContentType="application/vnd.openxmlformats-officedocument.drawing+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drawings/drawing28.xml" ContentType="application/vnd.openxmlformats-officedocument.drawing+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drawings/drawing29.xml" ContentType="application/vnd.openxmlformats-officedocument.drawing+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drawings/drawing30.xml" ContentType="application/vnd.openxmlformats-officedocument.drawing+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drawings/drawing31.xml" ContentType="application/vnd.openxmlformats-officedocument.drawing+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drawings/drawing32.xml" ContentType="application/vnd.openxmlformats-officedocument.drawing+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drawings/drawing33.xml" ContentType="application/vnd.openxmlformats-officedocument.drawing+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drawings/drawing34.xml" ContentType="application/vnd.openxmlformats-officedocument.drawing+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drawings/drawing35.xml" ContentType="application/vnd.openxmlformats-officedocument.drawing+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drawings/drawing36.xml" ContentType="application/vnd.openxmlformats-officedocument.drawing+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drawings/drawing37.xml" ContentType="application/vnd.openxmlformats-officedocument.drawing+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drawings/drawing38.xml" ContentType="application/vnd.openxmlformats-officedocument.drawing+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drawings/drawing39.xml" ContentType="application/vnd.openxmlformats-officedocument.drawing+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drawings/drawing40.xml" ContentType="application/vnd.openxmlformats-officedocument.drawing+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ector.cerezo\Pictures\"/>
    </mc:Choice>
  </mc:AlternateContent>
  <xr:revisionPtr revIDLastSave="0" documentId="13_ncr:1_{2216EB70-4687-4723-A68B-DD14A9F8B1BB}" xr6:coauthVersionLast="47" xr6:coauthVersionMax="47" xr10:uidLastSave="{00000000-0000-0000-0000-000000000000}"/>
  <bookViews>
    <workbookView xWindow="-110" yWindow="-110" windowWidth="19420" windowHeight="11500" firstSheet="38" activeTab="42" xr2:uid="{00000000-000D-0000-FFFF-FFFF00000000}"/>
  </bookViews>
  <sheets>
    <sheet name="Cambios 3.0" sheetId="119" r:id="rId1"/>
    <sheet name="Indicaciones y definiciones" sheetId="120" r:id="rId2"/>
    <sheet name="Rasgos y ejemplos" sheetId="102" r:id="rId3"/>
    <sheet name="Indicador 1" sheetId="117" r:id="rId4"/>
    <sheet name="EJEMPLO Ind1" sheetId="34" r:id="rId5"/>
    <sheet name="Indicador 2" sheetId="116" r:id="rId6"/>
    <sheet name="EJEMPLO Ind2 " sheetId="78" r:id="rId7"/>
    <sheet name="Indicador 3" sheetId="115" r:id="rId8"/>
    <sheet name="EJEMPLO Ind3" sheetId="36" r:id="rId9"/>
    <sheet name="Indicador 4" sheetId="114" r:id="rId10"/>
    <sheet name="EJEMPLO Ind4" sheetId="37" r:id="rId11"/>
    <sheet name="Indicador 5" sheetId="113" r:id="rId12"/>
    <sheet name="EJEMPLO Ind5" sheetId="55" r:id="rId13"/>
    <sheet name="Indicador 6" sheetId="112" r:id="rId14"/>
    <sheet name="EJEMPLO Ind6" sheetId="57" r:id="rId15"/>
    <sheet name="Indicador 7" sheetId="111" r:id="rId16"/>
    <sheet name="EJEMPLO Ind7" sheetId="59" r:id="rId17"/>
    <sheet name="Indicador 8" sheetId="91" r:id="rId18"/>
    <sheet name="EJEMPLO Ind8" sheetId="80" r:id="rId19"/>
    <sheet name="Indicador 9" sheetId="90" r:id="rId20"/>
    <sheet name="EJEMPLO Ind9" sheetId="81" r:id="rId21"/>
    <sheet name="Indicador 10" sheetId="89" r:id="rId22"/>
    <sheet name="EJEMPLO Ind10" sheetId="82" r:id="rId23"/>
    <sheet name="Indicador 11" sheetId="88" r:id="rId24"/>
    <sheet name="EJEMPLO Ind11" sheetId="83" r:id="rId25"/>
    <sheet name="Indicador 12" sheetId="87" r:id="rId26"/>
    <sheet name="EJEMPLO Ind12" sheetId="84" r:id="rId27"/>
    <sheet name="Indicador 13" sheetId="103" r:id="rId28"/>
    <sheet name="EJEMPLO Ind13" sheetId="60" r:id="rId29"/>
    <sheet name="Indicador 14" sheetId="104" r:id="rId30"/>
    <sheet name="EJEMPLO Ind14" sheetId="62" r:id="rId31"/>
    <sheet name="Indicador 15" sheetId="105" r:id="rId32"/>
    <sheet name="EJEMPLO Ind15" sheetId="64" r:id="rId33"/>
    <sheet name="Indicador 16" sheetId="106" r:id="rId34"/>
    <sheet name="EJEMPLO Ind16" sheetId="66" r:id="rId35"/>
    <sheet name="Indicador 17" sheetId="107" r:id="rId36"/>
    <sheet name="EJEMPLO Ind17" sheetId="68" r:id="rId37"/>
    <sheet name="Indicador 18" sheetId="118" r:id="rId38"/>
    <sheet name="EJEMPLO Ind18" sheetId="70" r:id="rId39"/>
    <sheet name="Indicador 19" sheetId="109" r:id="rId40"/>
    <sheet name="EJEMPLO Ind19" sheetId="72" r:id="rId41"/>
    <sheet name="Indicador 20" sheetId="110" r:id="rId42"/>
    <sheet name="EJEMPLO Ind20" sheetId="74"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4" i="117" l="1"/>
  <c r="K14" i="117"/>
  <c r="K13" i="117"/>
  <c r="L17" i="117"/>
  <c r="K17" i="117"/>
  <c r="J17" i="117"/>
  <c r="I17" i="117"/>
  <c r="H17" i="117"/>
  <c r="G17" i="117"/>
  <c r="F17" i="117"/>
  <c r="E17" i="117"/>
  <c r="L16" i="117"/>
  <c r="K16" i="117"/>
  <c r="J16" i="117"/>
  <c r="I16" i="117"/>
  <c r="H16" i="117"/>
  <c r="G16" i="117"/>
  <c r="F16" i="117"/>
  <c r="E16" i="117"/>
  <c r="L15" i="117"/>
  <c r="K15" i="117"/>
  <c r="J15" i="117"/>
  <c r="I15" i="117"/>
  <c r="H15" i="117"/>
  <c r="G15" i="117"/>
  <c r="F15" i="117"/>
  <c r="E15" i="117"/>
  <c r="L14" i="117"/>
  <c r="J14" i="117"/>
  <c r="H14" i="117"/>
  <c r="G14" i="117"/>
  <c r="F14" i="117"/>
  <c r="E14" i="117"/>
  <c r="L13" i="117"/>
  <c r="J13" i="117"/>
  <c r="H13" i="117"/>
  <c r="G13" i="117"/>
  <c r="F13" i="117"/>
  <c r="E13" i="117"/>
  <c r="L17" i="116"/>
  <c r="K17" i="116"/>
  <c r="J17" i="116"/>
  <c r="I17" i="116"/>
  <c r="H17" i="116"/>
  <c r="G17" i="116"/>
  <c r="F17" i="116"/>
  <c r="E17" i="116"/>
  <c r="L16" i="116"/>
  <c r="K16" i="116"/>
  <c r="J16" i="116"/>
  <c r="I16" i="116"/>
  <c r="H16" i="116"/>
  <c r="G16" i="116"/>
  <c r="F16" i="116"/>
  <c r="E16" i="116"/>
  <c r="L15" i="116"/>
  <c r="K15" i="116"/>
  <c r="J15" i="116"/>
  <c r="I15" i="116"/>
  <c r="H15" i="116"/>
  <c r="G15" i="116"/>
  <c r="F15" i="116"/>
  <c r="E15" i="116"/>
  <c r="L14" i="116"/>
  <c r="K14" i="116"/>
  <c r="J14" i="116"/>
  <c r="I14" i="116"/>
  <c r="H14" i="116"/>
  <c r="G14" i="116"/>
  <c r="F14" i="116"/>
  <c r="E14" i="116"/>
  <c r="L13" i="116"/>
  <c r="K13" i="116"/>
  <c r="J13" i="116"/>
  <c r="I13" i="116"/>
  <c r="H13" i="116"/>
  <c r="G13" i="116"/>
  <c r="F13" i="116"/>
  <c r="E13" i="116"/>
  <c r="Z19" i="115"/>
  <c r="Y19" i="115"/>
  <c r="X19" i="115"/>
  <c r="W19" i="115"/>
  <c r="V19" i="115"/>
  <c r="U19" i="115"/>
  <c r="T19" i="115"/>
  <c r="S19" i="115"/>
  <c r="R19" i="115"/>
  <c r="Q19" i="115"/>
  <c r="P19" i="115"/>
  <c r="O19" i="115"/>
  <c r="N19" i="115"/>
  <c r="M19" i="115"/>
  <c r="L19" i="115"/>
  <c r="K19" i="115"/>
  <c r="J19" i="115"/>
  <c r="I19" i="115"/>
  <c r="H19" i="115"/>
  <c r="G19" i="115"/>
  <c r="F19" i="115"/>
  <c r="E19" i="115"/>
  <c r="Z18" i="115"/>
  <c r="Y18" i="115"/>
  <c r="X18" i="115"/>
  <c r="W18" i="115"/>
  <c r="V18" i="115"/>
  <c r="U18" i="115"/>
  <c r="T18" i="115"/>
  <c r="S18" i="115"/>
  <c r="R18" i="115"/>
  <c r="Q18" i="115"/>
  <c r="P18" i="115"/>
  <c r="O18" i="115"/>
  <c r="N18" i="115"/>
  <c r="M18" i="115"/>
  <c r="L18" i="115"/>
  <c r="K18" i="115"/>
  <c r="J18" i="115"/>
  <c r="I18" i="115"/>
  <c r="H18" i="115"/>
  <c r="G18" i="115"/>
  <c r="F18" i="115"/>
  <c r="E18" i="115"/>
  <c r="Z17" i="115"/>
  <c r="Y17" i="115"/>
  <c r="X17" i="115"/>
  <c r="W17" i="115"/>
  <c r="V17" i="115"/>
  <c r="U17" i="115"/>
  <c r="T17" i="115"/>
  <c r="S17" i="115"/>
  <c r="R17" i="115"/>
  <c r="Q17" i="115"/>
  <c r="P17" i="115"/>
  <c r="O17" i="115"/>
  <c r="N17" i="115"/>
  <c r="M17" i="115"/>
  <c r="L17" i="115"/>
  <c r="K17" i="115"/>
  <c r="J17" i="115"/>
  <c r="I17" i="115"/>
  <c r="H17" i="115"/>
  <c r="G17" i="115"/>
  <c r="F17" i="115"/>
  <c r="E17" i="115"/>
  <c r="Z16" i="115"/>
  <c r="Y16" i="115"/>
  <c r="X16" i="115"/>
  <c r="W16" i="115"/>
  <c r="V16" i="115"/>
  <c r="U16" i="115"/>
  <c r="T16" i="115"/>
  <c r="S16" i="115"/>
  <c r="R16" i="115"/>
  <c r="Q16" i="115"/>
  <c r="P16" i="115"/>
  <c r="O16" i="115"/>
  <c r="N16" i="115"/>
  <c r="M16" i="115"/>
  <c r="L16" i="115"/>
  <c r="K16" i="115"/>
  <c r="J16" i="115"/>
  <c r="I16" i="115"/>
  <c r="H16" i="115"/>
  <c r="G16" i="115"/>
  <c r="F16" i="115"/>
  <c r="E16" i="115"/>
  <c r="Z15" i="115"/>
  <c r="Y15" i="115"/>
  <c r="X15" i="115"/>
  <c r="W15" i="115"/>
  <c r="V15" i="115"/>
  <c r="U15" i="115"/>
  <c r="T15" i="115"/>
  <c r="S15" i="115"/>
  <c r="R15" i="115"/>
  <c r="Q15" i="115"/>
  <c r="P15" i="115"/>
  <c r="O15" i="115"/>
  <c r="N15" i="115"/>
  <c r="M15" i="115"/>
  <c r="L15" i="115"/>
  <c r="K15" i="115"/>
  <c r="J15" i="115"/>
  <c r="I15" i="115"/>
  <c r="H15" i="115"/>
  <c r="G15" i="115"/>
  <c r="F15" i="115"/>
  <c r="E15" i="115"/>
  <c r="L17" i="114"/>
  <c r="K17" i="114"/>
  <c r="J17" i="114"/>
  <c r="I17" i="114"/>
  <c r="H17" i="114"/>
  <c r="G17" i="114"/>
  <c r="F17" i="114"/>
  <c r="E17" i="114"/>
  <c r="L16" i="114"/>
  <c r="K16" i="114"/>
  <c r="J16" i="114"/>
  <c r="I16" i="114"/>
  <c r="H16" i="114"/>
  <c r="G16" i="114"/>
  <c r="F16" i="114"/>
  <c r="E16" i="114"/>
  <c r="L15" i="114"/>
  <c r="K15" i="114"/>
  <c r="J15" i="114"/>
  <c r="I15" i="114"/>
  <c r="H15" i="114"/>
  <c r="G15" i="114"/>
  <c r="F15" i="114"/>
  <c r="E15" i="114"/>
  <c r="L14" i="114"/>
  <c r="K14" i="114"/>
  <c r="J14" i="114"/>
  <c r="I14" i="114"/>
  <c r="H14" i="114"/>
  <c r="G14" i="114"/>
  <c r="F14" i="114"/>
  <c r="E14" i="114"/>
  <c r="L13" i="114"/>
  <c r="K13" i="114"/>
  <c r="J13" i="114"/>
  <c r="I13" i="114"/>
  <c r="H13" i="114"/>
  <c r="G13" i="114"/>
  <c r="F13" i="114"/>
  <c r="E13" i="114"/>
  <c r="L10" i="113"/>
  <c r="K10" i="113"/>
  <c r="J10" i="113"/>
  <c r="I10" i="113"/>
  <c r="H10" i="113"/>
  <c r="G10" i="113"/>
  <c r="F10" i="113"/>
  <c r="E10" i="113"/>
  <c r="L9" i="112"/>
  <c r="K9" i="112"/>
  <c r="J9" i="112"/>
  <c r="I9" i="112"/>
  <c r="H9" i="112"/>
  <c r="G9" i="112"/>
  <c r="F9" i="112"/>
  <c r="E9" i="112"/>
  <c r="L9" i="111"/>
  <c r="K9" i="111"/>
  <c r="J9" i="111"/>
  <c r="I9" i="111"/>
  <c r="H9" i="111"/>
  <c r="G9" i="111"/>
  <c r="F9" i="111"/>
  <c r="E9" i="111"/>
  <c r="H12" i="107"/>
  <c r="L12" i="107"/>
  <c r="K12" i="107"/>
  <c r="J12" i="107"/>
  <c r="I12" i="107"/>
  <c r="G12" i="107"/>
  <c r="F12" i="107"/>
  <c r="E12" i="107"/>
  <c r="L11" i="107"/>
  <c r="K11" i="107"/>
  <c r="J11" i="107"/>
  <c r="I11" i="107"/>
  <c r="H11" i="107"/>
  <c r="G11" i="107"/>
  <c r="F11" i="107"/>
  <c r="E11" i="107"/>
  <c r="L16" i="106"/>
  <c r="K16" i="106"/>
  <c r="J16" i="106"/>
  <c r="I16" i="106"/>
  <c r="H16" i="106"/>
  <c r="G16" i="106"/>
  <c r="F16" i="106"/>
  <c r="E16" i="106"/>
  <c r="L15" i="106"/>
  <c r="K15" i="106"/>
  <c r="J15" i="106"/>
  <c r="I15" i="106"/>
  <c r="H15" i="106"/>
  <c r="G15" i="106"/>
  <c r="F15" i="106"/>
  <c r="E15" i="106"/>
  <c r="L14" i="106"/>
  <c r="K14" i="106"/>
  <c r="J14" i="106"/>
  <c r="I14" i="106"/>
  <c r="H14" i="106"/>
  <c r="G14" i="106"/>
  <c r="F14" i="106"/>
  <c r="E14" i="106"/>
  <c r="L13" i="106"/>
  <c r="K13" i="106"/>
  <c r="J13" i="106"/>
  <c r="I13" i="106"/>
  <c r="H13" i="106"/>
  <c r="G13" i="106"/>
  <c r="F13" i="106"/>
  <c r="E13" i="106"/>
  <c r="L12" i="106"/>
  <c r="K12" i="106"/>
  <c r="J12" i="106"/>
  <c r="I12" i="106"/>
  <c r="H12" i="106"/>
  <c r="G12" i="106"/>
  <c r="F12" i="106"/>
  <c r="E12" i="106"/>
  <c r="L8" i="105"/>
  <c r="K8" i="105"/>
  <c r="J8" i="105"/>
  <c r="I8" i="105"/>
  <c r="H8" i="105"/>
  <c r="G8" i="105"/>
  <c r="F8" i="105"/>
  <c r="E8" i="105"/>
  <c r="L9" i="104"/>
  <c r="K9" i="104"/>
  <c r="J9" i="104"/>
  <c r="I9" i="104"/>
  <c r="H9" i="104"/>
  <c r="G9" i="104"/>
  <c r="F9" i="104"/>
  <c r="E9" i="104"/>
  <c r="L9" i="103"/>
  <c r="K9" i="103"/>
  <c r="J9" i="103"/>
  <c r="I9" i="103"/>
  <c r="H9" i="103"/>
  <c r="G9" i="103"/>
  <c r="F9" i="103"/>
  <c r="E9" i="103"/>
  <c r="L16" i="91"/>
  <c r="K16" i="91"/>
  <c r="L15" i="91"/>
  <c r="F12" i="66"/>
  <c r="F16" i="66"/>
  <c r="G16" i="66"/>
  <c r="H16" i="66"/>
  <c r="I16" i="66"/>
  <c r="J16" i="66"/>
  <c r="K16" i="66"/>
  <c r="L16" i="66"/>
  <c r="E16" i="66"/>
  <c r="F15" i="66"/>
  <c r="G15" i="66"/>
  <c r="H15" i="66"/>
  <c r="I15" i="66"/>
  <c r="J15" i="66"/>
  <c r="K15" i="66"/>
  <c r="L15" i="66"/>
  <c r="E15" i="66"/>
  <c r="F14" i="66"/>
  <c r="G14" i="66"/>
  <c r="H14" i="66"/>
  <c r="I14" i="66"/>
  <c r="J14" i="66"/>
  <c r="K14" i="66"/>
  <c r="L14" i="66"/>
  <c r="E14" i="66"/>
  <c r="F13" i="66"/>
  <c r="G13" i="66"/>
  <c r="H13" i="66"/>
  <c r="I13" i="66"/>
  <c r="J13" i="66"/>
  <c r="K13" i="66"/>
  <c r="L13" i="66"/>
  <c r="E13" i="66"/>
  <c r="E12" i="66"/>
  <c r="K12" i="68"/>
  <c r="I12" i="68"/>
  <c r="G12" i="68"/>
  <c r="F12" i="68"/>
  <c r="J12" i="68"/>
  <c r="L12" i="68"/>
  <c r="E12" i="68"/>
  <c r="E11" i="68"/>
  <c r="L11" i="68"/>
  <c r="K11" i="68"/>
  <c r="J11" i="68"/>
  <c r="I11" i="68"/>
  <c r="H11" i="68"/>
  <c r="G11" i="68"/>
  <c r="F11" i="68"/>
  <c r="H15" i="88"/>
  <c r="J16" i="88"/>
  <c r="L17" i="88"/>
  <c r="F17" i="88"/>
  <c r="G17" i="88"/>
  <c r="H17" i="88"/>
  <c r="I17" i="88"/>
  <c r="J17" i="88"/>
  <c r="K17" i="88"/>
  <c r="E17" i="88"/>
  <c r="F16" i="88"/>
  <c r="G16" i="88"/>
  <c r="H16" i="88"/>
  <c r="I16" i="88"/>
  <c r="K16" i="88"/>
  <c r="L16" i="88"/>
  <c r="E16" i="88"/>
  <c r="F15" i="88"/>
  <c r="G15" i="88"/>
  <c r="I15" i="88"/>
  <c r="J15" i="88"/>
  <c r="K15" i="88"/>
  <c r="L15" i="88"/>
  <c r="E15" i="88"/>
  <c r="J14" i="88"/>
  <c r="L14" i="88"/>
  <c r="F14" i="88"/>
  <c r="G14" i="88"/>
  <c r="H14" i="88"/>
  <c r="I14" i="88"/>
  <c r="K14" i="88"/>
  <c r="E14" i="88"/>
  <c r="E13" i="88"/>
  <c r="J13" i="88"/>
  <c r="H13" i="88"/>
  <c r="G13" i="88"/>
  <c r="F13" i="88"/>
  <c r="K18" i="91"/>
  <c r="K15" i="91"/>
  <c r="I15" i="91"/>
  <c r="J15" i="91"/>
  <c r="J14" i="91"/>
  <c r="I14" i="91"/>
  <c r="H16" i="91"/>
  <c r="H15" i="91"/>
  <c r="H14" i="91"/>
  <c r="G14" i="91"/>
  <c r="L18" i="91"/>
  <c r="J18" i="91"/>
  <c r="I18" i="91"/>
  <c r="H18" i="91"/>
  <c r="G18" i="91"/>
  <c r="F18" i="91"/>
  <c r="E18" i="91"/>
  <c r="L17" i="91"/>
  <c r="K17" i="91"/>
  <c r="J17" i="91"/>
  <c r="I17" i="91"/>
  <c r="H17" i="91"/>
  <c r="G17" i="91"/>
  <c r="F17" i="91"/>
  <c r="E17" i="91"/>
  <c r="J16" i="91"/>
  <c r="I16" i="91"/>
  <c r="G16" i="91"/>
  <c r="F16" i="91"/>
  <c r="E16" i="91"/>
  <c r="G15" i="91"/>
  <c r="F15" i="91"/>
  <c r="E15" i="91"/>
  <c r="L14" i="91"/>
  <c r="K14" i="91"/>
  <c r="F14" i="91"/>
  <c r="E14" i="91"/>
  <c r="S67" i="90"/>
  <c r="R71" i="90"/>
  <c r="R69" i="90"/>
  <c r="S68" i="90"/>
  <c r="S69" i="90"/>
  <c r="R68" i="90"/>
  <c r="P71" i="90"/>
  <c r="Q67" i="90"/>
  <c r="P69" i="90"/>
  <c r="Q69" i="90"/>
  <c r="Q68" i="90"/>
  <c r="P68" i="90"/>
  <c r="N70" i="90"/>
  <c r="N69" i="90"/>
  <c r="N67" i="90"/>
  <c r="O69" i="90"/>
  <c r="L69" i="90"/>
  <c r="M69" i="90"/>
  <c r="L68" i="90"/>
  <c r="L67" i="90"/>
  <c r="M67" i="90"/>
  <c r="M68" i="90"/>
  <c r="J71" i="90"/>
  <c r="K70" i="90"/>
  <c r="J69" i="90"/>
  <c r="K69" i="90"/>
  <c r="J68" i="90"/>
  <c r="K68" i="90"/>
  <c r="I70" i="90"/>
  <c r="H69" i="90"/>
  <c r="I69" i="90"/>
  <c r="I68" i="90"/>
  <c r="H68" i="90"/>
  <c r="G70" i="90"/>
  <c r="F69" i="90"/>
  <c r="G69" i="90"/>
  <c r="G68" i="90"/>
  <c r="F68" i="90"/>
  <c r="S52" i="90"/>
  <c r="R50" i="90"/>
  <c r="S50" i="90"/>
  <c r="S49" i="90"/>
  <c r="R49" i="90"/>
  <c r="P50" i="90"/>
  <c r="Q50" i="90"/>
  <c r="Q49" i="90"/>
  <c r="P49" i="90"/>
  <c r="N50" i="90"/>
  <c r="O50" i="90"/>
  <c r="M52" i="90"/>
  <c r="L50" i="90"/>
  <c r="M50" i="90"/>
  <c r="L49" i="90"/>
  <c r="M49" i="90"/>
  <c r="K52" i="90"/>
  <c r="J50" i="90"/>
  <c r="K50" i="90"/>
  <c r="J49" i="90"/>
  <c r="K49" i="90"/>
  <c r="H52" i="90"/>
  <c r="I51" i="90"/>
  <c r="I50" i="90"/>
  <c r="H50" i="90"/>
  <c r="I49" i="90"/>
  <c r="H49" i="90"/>
  <c r="G50" i="90"/>
  <c r="G49" i="90"/>
  <c r="F50" i="90"/>
  <c r="F49" i="90"/>
  <c r="H34" i="90"/>
  <c r="G32" i="90"/>
  <c r="H32" i="90"/>
  <c r="G33" i="90"/>
  <c r="H33" i="90"/>
  <c r="G34" i="90"/>
  <c r="G35" i="90"/>
  <c r="H35" i="90"/>
  <c r="F35" i="90"/>
  <c r="F34" i="90"/>
  <c r="F32" i="90"/>
  <c r="F33" i="90"/>
  <c r="H31" i="90"/>
  <c r="G31" i="90"/>
  <c r="F31" i="90"/>
  <c r="L31" i="90"/>
  <c r="K33" i="90"/>
  <c r="M32" i="90"/>
  <c r="N31" i="90"/>
  <c r="N32" i="90"/>
  <c r="N33" i="90"/>
  <c r="Q32" i="90"/>
  <c r="Q31" i="90"/>
  <c r="Q33" i="90"/>
  <c r="T33" i="90"/>
  <c r="T32" i="90"/>
  <c r="T31" i="90"/>
  <c r="R34" i="90"/>
  <c r="R32" i="90"/>
  <c r="R31" i="90"/>
  <c r="W33" i="90"/>
  <c r="W32" i="90"/>
  <c r="Z32" i="90"/>
  <c r="Z31" i="90"/>
  <c r="W31" i="90"/>
  <c r="K31" i="90"/>
  <c r="K32" i="90"/>
  <c r="S71" i="90"/>
  <c r="Q71" i="90"/>
  <c r="O71" i="90"/>
  <c r="N71" i="90"/>
  <c r="M71" i="90"/>
  <c r="L71" i="90"/>
  <c r="K71" i="90"/>
  <c r="I71" i="90"/>
  <c r="H71" i="90"/>
  <c r="G71" i="90"/>
  <c r="F71" i="90"/>
  <c r="S70" i="90"/>
  <c r="R70" i="90"/>
  <c r="Q70" i="90"/>
  <c r="P70" i="90"/>
  <c r="O70" i="90"/>
  <c r="M70" i="90"/>
  <c r="L70" i="90"/>
  <c r="J70" i="90"/>
  <c r="H70" i="90"/>
  <c r="F70" i="90"/>
  <c r="O68" i="90"/>
  <c r="N68" i="90"/>
  <c r="R67" i="90"/>
  <c r="P67" i="90"/>
  <c r="O67" i="90"/>
  <c r="K67" i="90"/>
  <c r="J67" i="90"/>
  <c r="I67" i="90"/>
  <c r="H67" i="90"/>
  <c r="G67" i="90"/>
  <c r="F67" i="90"/>
  <c r="S53" i="90"/>
  <c r="R53" i="90"/>
  <c r="Q53" i="90"/>
  <c r="P53" i="90"/>
  <c r="O53" i="90"/>
  <c r="N53" i="90"/>
  <c r="M53" i="90"/>
  <c r="L53" i="90"/>
  <c r="K53" i="90"/>
  <c r="J53" i="90"/>
  <c r="I53" i="90"/>
  <c r="H53" i="90"/>
  <c r="G53" i="90"/>
  <c r="F53" i="90"/>
  <c r="R52" i="90"/>
  <c r="Q52" i="90"/>
  <c r="P52" i="90"/>
  <c r="O52" i="90"/>
  <c r="N52" i="90"/>
  <c r="L52" i="90"/>
  <c r="J52" i="90"/>
  <c r="I52" i="90"/>
  <c r="G52" i="90"/>
  <c r="F52" i="90"/>
  <c r="S51" i="90"/>
  <c r="R51" i="90"/>
  <c r="Q51" i="90"/>
  <c r="P51" i="90"/>
  <c r="O51" i="90"/>
  <c r="N51" i="90"/>
  <c r="M51" i="90"/>
  <c r="L51" i="90"/>
  <c r="K51" i="90"/>
  <c r="J51" i="90"/>
  <c r="H51" i="90"/>
  <c r="G51" i="90"/>
  <c r="F51" i="90"/>
  <c r="O49" i="90"/>
  <c r="N49" i="90"/>
  <c r="Z35" i="90"/>
  <c r="Y35" i="90"/>
  <c r="X35" i="90"/>
  <c r="W35" i="90"/>
  <c r="V35" i="90"/>
  <c r="U35" i="90"/>
  <c r="T35" i="90"/>
  <c r="S35" i="90"/>
  <c r="R35" i="90"/>
  <c r="Q35" i="90"/>
  <c r="P35" i="90"/>
  <c r="O35" i="90"/>
  <c r="N35" i="90"/>
  <c r="M35" i="90"/>
  <c r="L35" i="90"/>
  <c r="K35" i="90"/>
  <c r="J35" i="90"/>
  <c r="I35" i="90"/>
  <c r="Z34" i="90"/>
  <c r="Y34" i="90"/>
  <c r="X34" i="90"/>
  <c r="W34" i="90"/>
  <c r="V34" i="90"/>
  <c r="U34" i="90"/>
  <c r="T34" i="90"/>
  <c r="S34" i="90"/>
  <c r="Q34" i="90"/>
  <c r="P34" i="90"/>
  <c r="O34" i="90"/>
  <c r="N34" i="90"/>
  <c r="M34" i="90"/>
  <c r="L34" i="90"/>
  <c r="K34" i="90"/>
  <c r="J34" i="90"/>
  <c r="I34" i="90"/>
  <c r="Z33" i="90"/>
  <c r="Y33" i="90"/>
  <c r="X33" i="90"/>
  <c r="V33" i="90"/>
  <c r="U33" i="90"/>
  <c r="S33" i="90"/>
  <c r="R33" i="90"/>
  <c r="P33" i="90"/>
  <c r="O33" i="90"/>
  <c r="M33" i="90"/>
  <c r="L33" i="90"/>
  <c r="J33" i="90"/>
  <c r="I33" i="90"/>
  <c r="Y32" i="90"/>
  <c r="X32" i="90"/>
  <c r="V32" i="90"/>
  <c r="U32" i="90"/>
  <c r="S32" i="90"/>
  <c r="P32" i="90"/>
  <c r="O32" i="90"/>
  <c r="L32" i="90"/>
  <c r="J32" i="90"/>
  <c r="I32" i="90"/>
  <c r="Y31" i="90"/>
  <c r="X31" i="90"/>
  <c r="V31" i="90"/>
  <c r="U31" i="90"/>
  <c r="S31" i="90"/>
  <c r="P31" i="90"/>
  <c r="O31" i="90"/>
  <c r="M31" i="90"/>
  <c r="J31" i="90"/>
  <c r="I31" i="90"/>
  <c r="L17" i="90"/>
  <c r="K17" i="90"/>
  <c r="J17" i="90"/>
  <c r="I17" i="90"/>
  <c r="H17" i="90"/>
  <c r="G17" i="90"/>
  <c r="E17" i="90"/>
  <c r="L16" i="90"/>
  <c r="K16" i="90"/>
  <c r="J16" i="90"/>
  <c r="I16" i="90"/>
  <c r="H16" i="90"/>
  <c r="G16" i="90"/>
  <c r="E16" i="90"/>
  <c r="L15" i="90"/>
  <c r="K15" i="90"/>
  <c r="J15" i="90"/>
  <c r="I15" i="90"/>
  <c r="H15" i="90"/>
  <c r="G15" i="90"/>
  <c r="E15" i="90"/>
  <c r="L14" i="90"/>
  <c r="K14" i="90"/>
  <c r="J14" i="90"/>
  <c r="I14" i="90"/>
  <c r="H14" i="90"/>
  <c r="G14" i="90"/>
  <c r="E14" i="90"/>
  <c r="L13" i="90"/>
  <c r="K13" i="90"/>
  <c r="J13" i="90"/>
  <c r="I13" i="90"/>
  <c r="H13" i="90"/>
  <c r="G13" i="90"/>
  <c r="E13" i="90"/>
  <c r="L16" i="89"/>
  <c r="K16" i="89"/>
  <c r="J16" i="89"/>
  <c r="I16" i="89"/>
  <c r="H16" i="89"/>
  <c r="G16" i="89"/>
  <c r="F16" i="89"/>
  <c r="E16" i="89"/>
  <c r="L15" i="89"/>
  <c r="K15" i="89"/>
  <c r="J15" i="89"/>
  <c r="I15" i="89"/>
  <c r="H15" i="89"/>
  <c r="G15" i="89"/>
  <c r="F15" i="89"/>
  <c r="E15" i="89"/>
  <c r="L14" i="89"/>
  <c r="K14" i="89"/>
  <c r="J14" i="89"/>
  <c r="I14" i="89"/>
  <c r="H14" i="89"/>
  <c r="G14" i="89"/>
  <c r="F14" i="89"/>
  <c r="E14" i="89"/>
  <c r="L13" i="89"/>
  <c r="K13" i="89"/>
  <c r="J13" i="89"/>
  <c r="I13" i="89"/>
  <c r="H13" i="89"/>
  <c r="G13" i="89"/>
  <c r="F13" i="89"/>
  <c r="E13" i="89"/>
  <c r="L12" i="89"/>
  <c r="K12" i="89"/>
  <c r="J12" i="89"/>
  <c r="I12" i="89"/>
  <c r="H12" i="89"/>
  <c r="G12" i="89"/>
  <c r="F12" i="89"/>
  <c r="E12" i="89"/>
  <c r="L13" i="88"/>
  <c r="K13" i="88"/>
  <c r="I13" i="88"/>
  <c r="L17" i="87"/>
  <c r="K17" i="87"/>
  <c r="J17" i="87"/>
  <c r="I17" i="87"/>
  <c r="H17" i="87"/>
  <c r="G17" i="87"/>
  <c r="F17" i="87"/>
  <c r="E17" i="87"/>
  <c r="L16" i="87"/>
  <c r="K16" i="87"/>
  <c r="J16" i="87"/>
  <c r="I16" i="87"/>
  <c r="H16" i="87"/>
  <c r="G16" i="87"/>
  <c r="F16" i="87"/>
  <c r="E16" i="87"/>
  <c r="L15" i="87"/>
  <c r="K15" i="87"/>
  <c r="J15" i="87"/>
  <c r="I15" i="87"/>
  <c r="H15" i="87"/>
  <c r="G15" i="87"/>
  <c r="F15" i="87"/>
  <c r="E15" i="87"/>
  <c r="L14" i="87"/>
  <c r="K14" i="87"/>
  <c r="J14" i="87"/>
  <c r="I14" i="87"/>
  <c r="H14" i="87"/>
  <c r="G14" i="87"/>
  <c r="F14" i="87"/>
  <c r="E14" i="87"/>
  <c r="L13" i="87"/>
  <c r="K13" i="87"/>
  <c r="J13" i="87"/>
  <c r="I13" i="87"/>
  <c r="H13" i="87"/>
  <c r="G13" i="87"/>
  <c r="F13" i="87"/>
  <c r="E13" i="87"/>
  <c r="S70" i="81"/>
  <c r="R71" i="81"/>
  <c r="P70" i="81"/>
  <c r="P67" i="81"/>
  <c r="L70" i="81"/>
  <c r="J67" i="81"/>
  <c r="S52" i="81"/>
  <c r="R49" i="81"/>
  <c r="Q52" i="81"/>
  <c r="P49" i="81"/>
  <c r="L49" i="81"/>
  <c r="P35" i="81"/>
  <c r="O31" i="81"/>
  <c r="O33" i="81"/>
  <c r="Q33" i="81"/>
  <c r="N35" i="81"/>
  <c r="M33" i="81"/>
  <c r="L31" i="81"/>
  <c r="R68" i="81"/>
  <c r="Q67" i="81"/>
  <c r="O68" i="81"/>
  <c r="M71" i="81"/>
  <c r="L68" i="81"/>
  <c r="J70" i="81"/>
  <c r="K67" i="81"/>
  <c r="I67" i="81"/>
  <c r="R51" i="81"/>
  <c r="Q51" i="81"/>
  <c r="P53" i="81"/>
  <c r="N49" i="81"/>
  <c r="M51" i="81"/>
  <c r="L52" i="81"/>
  <c r="K52" i="81"/>
  <c r="J49" i="81"/>
  <c r="Z35" i="81"/>
  <c r="Y33" i="81"/>
  <c r="X31" i="81"/>
  <c r="W35" i="81"/>
  <c r="V33" i="81"/>
  <c r="V32" i="81"/>
  <c r="S32" i="81"/>
  <c r="O35" i="81"/>
  <c r="P31" i="81"/>
  <c r="R70" i="81" l="1"/>
  <c r="S67" i="81"/>
  <c r="Q71" i="81"/>
  <c r="Q70" i="81"/>
  <c r="Q68" i="81"/>
  <c r="O67" i="81"/>
  <c r="M68" i="81"/>
  <c r="L67" i="81"/>
  <c r="J71" i="81"/>
  <c r="K70" i="81"/>
  <c r="S53" i="81"/>
  <c r="R52" i="81"/>
  <c r="S51" i="81"/>
  <c r="Q53" i="81"/>
  <c r="P51" i="81"/>
  <c r="M53" i="81"/>
  <c r="J53" i="81"/>
  <c r="K53" i="81"/>
  <c r="K51" i="81"/>
  <c r="Z34" i="81"/>
  <c r="Y32" i="81"/>
  <c r="W33" i="81"/>
  <c r="V31" i="81"/>
  <c r="U33" i="81"/>
  <c r="U31" i="81"/>
  <c r="Q34" i="81"/>
  <c r="P32" i="81"/>
  <c r="L35" i="81"/>
  <c r="M35" i="81"/>
  <c r="N34" i="81"/>
  <c r="N33" i="81"/>
  <c r="M32" i="81"/>
  <c r="I71" i="81"/>
  <c r="H70" i="81"/>
  <c r="I68" i="81"/>
  <c r="H67" i="81"/>
  <c r="H53" i="81"/>
  <c r="I52" i="81"/>
  <c r="I51" i="81"/>
  <c r="H49" i="81"/>
  <c r="K35" i="81"/>
  <c r="I35" i="81"/>
  <c r="I34" i="81"/>
  <c r="K33" i="81"/>
  <c r="I31" i="81"/>
  <c r="O70" i="81"/>
  <c r="O71" i="81"/>
  <c r="N71" i="81"/>
  <c r="N68" i="81"/>
  <c r="O51" i="81"/>
  <c r="O52" i="81"/>
  <c r="O53" i="81"/>
  <c r="O49" i="81"/>
  <c r="N51" i="81"/>
  <c r="N52" i="81"/>
  <c r="N53" i="81"/>
  <c r="S33" i="81"/>
  <c r="S34" i="81"/>
  <c r="S35" i="81"/>
  <c r="S31" i="81"/>
  <c r="R35" i="81"/>
  <c r="R34" i="81"/>
  <c r="R33" i="81"/>
  <c r="R32" i="81"/>
  <c r="R31" i="81"/>
  <c r="J17" i="81"/>
  <c r="J13" i="81"/>
  <c r="J15" i="81"/>
  <c r="J14" i="81"/>
  <c r="J16" i="81"/>
  <c r="R53" i="81"/>
  <c r="S49" i="81"/>
  <c r="M52" i="81"/>
  <c r="J51" i="81"/>
  <c r="J31" i="81"/>
  <c r="E14" i="81"/>
  <c r="E15" i="81"/>
  <c r="E16" i="81"/>
  <c r="E17" i="81"/>
  <c r="E13" i="81"/>
  <c r="H71" i="81"/>
  <c r="I70" i="81"/>
  <c r="J33" i="81"/>
  <c r="H35" i="81"/>
  <c r="H34" i="81"/>
  <c r="H33" i="81"/>
  <c r="G33" i="81"/>
  <c r="F31" i="81"/>
  <c r="J35" i="81"/>
  <c r="I32" i="81"/>
  <c r="K15" i="82"/>
  <c r="J13" i="82"/>
  <c r="H13" i="82"/>
  <c r="F12" i="82"/>
  <c r="K49" i="81"/>
  <c r="L53" i="81"/>
  <c r="L51" i="81"/>
  <c r="M49" i="81"/>
  <c r="Q35" i="81"/>
  <c r="P33" i="81"/>
  <c r="L34" i="81"/>
  <c r="M31" i="81"/>
  <c r="H17" i="81"/>
  <c r="I16" i="81"/>
  <c r="I13" i="81"/>
  <c r="G17" i="81"/>
  <c r="G15" i="81"/>
  <c r="G13" i="81"/>
  <c r="H13" i="81"/>
  <c r="I53" i="81"/>
  <c r="H51" i="81"/>
  <c r="K34" i="81"/>
  <c r="J32" i="81"/>
  <c r="J34" i="81"/>
  <c r="I33" i="81"/>
  <c r="H52" i="81"/>
  <c r="L13" i="81"/>
  <c r="K13" i="81"/>
  <c r="L17" i="84"/>
  <c r="K17" i="84"/>
  <c r="J17" i="84"/>
  <c r="I17" i="84"/>
  <c r="H17" i="84"/>
  <c r="G17" i="84"/>
  <c r="F17" i="84"/>
  <c r="E17" i="84"/>
  <c r="L16" i="84"/>
  <c r="K16" i="84"/>
  <c r="J16" i="84"/>
  <c r="I16" i="84"/>
  <c r="H16" i="84"/>
  <c r="G16" i="84"/>
  <c r="F16" i="84"/>
  <c r="E16" i="84"/>
  <c r="L15" i="84"/>
  <c r="K15" i="84"/>
  <c r="J15" i="84"/>
  <c r="I15" i="84"/>
  <c r="H15" i="84"/>
  <c r="G15" i="84"/>
  <c r="F15" i="84"/>
  <c r="E15" i="84"/>
  <c r="L14" i="84"/>
  <c r="K14" i="84"/>
  <c r="J14" i="84"/>
  <c r="I14" i="84"/>
  <c r="H14" i="84"/>
  <c r="G14" i="84"/>
  <c r="F14" i="84"/>
  <c r="E14" i="84"/>
  <c r="L13" i="84"/>
  <c r="K13" i="84"/>
  <c r="J13" i="84"/>
  <c r="I13" i="84"/>
  <c r="H13" i="84"/>
  <c r="G13" i="84"/>
  <c r="F13" i="84"/>
  <c r="E13" i="84"/>
  <c r="K17" i="83"/>
  <c r="J17" i="83"/>
  <c r="I17" i="83"/>
  <c r="F17" i="83"/>
  <c r="E17" i="83"/>
  <c r="K16" i="83"/>
  <c r="J16" i="83"/>
  <c r="I16" i="83"/>
  <c r="F16" i="83"/>
  <c r="E16" i="83"/>
  <c r="K15" i="83"/>
  <c r="J15" i="83"/>
  <c r="I15" i="83"/>
  <c r="F15" i="83"/>
  <c r="E15" i="83"/>
  <c r="L14" i="83"/>
  <c r="K14" i="83"/>
  <c r="J14" i="83"/>
  <c r="I14" i="83"/>
  <c r="H14" i="83"/>
  <c r="G14" i="83"/>
  <c r="F14" i="83"/>
  <c r="E14" i="83"/>
  <c r="L13" i="83"/>
  <c r="K13" i="83"/>
  <c r="J13" i="83"/>
  <c r="I13" i="83"/>
  <c r="H13" i="83"/>
  <c r="G13" i="83"/>
  <c r="F13" i="83"/>
  <c r="E13" i="83"/>
  <c r="L16" i="82"/>
  <c r="K16" i="82"/>
  <c r="J16" i="82"/>
  <c r="I16" i="82"/>
  <c r="H16" i="82"/>
  <c r="G16" i="82"/>
  <c r="F16" i="82"/>
  <c r="E16" i="82"/>
  <c r="L15" i="82"/>
  <c r="J15" i="82"/>
  <c r="I15" i="82"/>
  <c r="H15" i="82"/>
  <c r="G15" i="82"/>
  <c r="F15" i="82"/>
  <c r="E15" i="82"/>
  <c r="L14" i="82"/>
  <c r="K14" i="82"/>
  <c r="J14" i="82"/>
  <c r="I14" i="82"/>
  <c r="H14" i="82"/>
  <c r="G14" i="82"/>
  <c r="F14" i="82"/>
  <c r="E14" i="82"/>
  <c r="L13" i="82"/>
  <c r="K13" i="82"/>
  <c r="I13" i="82"/>
  <c r="G13" i="82"/>
  <c r="F13" i="82"/>
  <c r="E13" i="82"/>
  <c r="L12" i="82"/>
  <c r="K12" i="82"/>
  <c r="J12" i="82"/>
  <c r="I12" i="82"/>
  <c r="H12" i="82"/>
  <c r="G12" i="82"/>
  <c r="E12" i="82"/>
  <c r="S71" i="81"/>
  <c r="P71" i="81"/>
  <c r="L71" i="81"/>
  <c r="K71" i="81"/>
  <c r="G71" i="81"/>
  <c r="F71" i="81"/>
  <c r="M70" i="81"/>
  <c r="G70" i="81"/>
  <c r="F70" i="81"/>
  <c r="S68" i="81"/>
  <c r="P68" i="81"/>
  <c r="K68" i="81"/>
  <c r="J68" i="81"/>
  <c r="H68" i="81"/>
  <c r="G68" i="81"/>
  <c r="F68" i="81"/>
  <c r="R67" i="81"/>
  <c r="M67" i="81"/>
  <c r="G67" i="81"/>
  <c r="F67" i="81"/>
  <c r="G53" i="81"/>
  <c r="F53" i="81"/>
  <c r="P52" i="81"/>
  <c r="J52" i="81"/>
  <c r="G52" i="81"/>
  <c r="F52" i="81"/>
  <c r="G51" i="81"/>
  <c r="F51" i="81"/>
  <c r="Q49" i="81"/>
  <c r="I49" i="81"/>
  <c r="G49" i="81"/>
  <c r="F49" i="81"/>
  <c r="Y35" i="81"/>
  <c r="X35" i="81"/>
  <c r="V35" i="81"/>
  <c r="U35" i="81"/>
  <c r="T35" i="81"/>
  <c r="G35" i="81"/>
  <c r="F35" i="81"/>
  <c r="Y34" i="81"/>
  <c r="X34" i="81"/>
  <c r="W34" i="81"/>
  <c r="V34" i="81"/>
  <c r="U34" i="81"/>
  <c r="T34" i="81"/>
  <c r="O34" i="81"/>
  <c r="M34" i="81"/>
  <c r="G34" i="81"/>
  <c r="F34" i="81"/>
  <c r="Z33" i="81"/>
  <c r="X33" i="81"/>
  <c r="T33" i="81"/>
  <c r="L33" i="81"/>
  <c r="F33" i="81"/>
  <c r="X32" i="81"/>
  <c r="U32" i="81"/>
  <c r="O32" i="81"/>
  <c r="L32" i="81"/>
  <c r="G32" i="81"/>
  <c r="F32" i="81"/>
  <c r="Y31" i="81"/>
  <c r="G31" i="81"/>
  <c r="P25" i="81"/>
  <c r="P34" i="81" s="1"/>
  <c r="L17" i="81"/>
  <c r="K17" i="81"/>
  <c r="I17" i="81"/>
  <c r="L16" i="81"/>
  <c r="K16" i="81"/>
  <c r="H16" i="81"/>
  <c r="G16" i="81"/>
  <c r="L15" i="81"/>
  <c r="K15" i="81"/>
  <c r="I15" i="81"/>
  <c r="H15" i="81"/>
  <c r="L14" i="81"/>
  <c r="K14" i="81"/>
  <c r="I14" i="81"/>
  <c r="H14" i="81"/>
  <c r="G14" i="81"/>
  <c r="L18" i="80"/>
  <c r="K18" i="80"/>
  <c r="J18" i="80"/>
  <c r="I18" i="80"/>
  <c r="H18" i="80"/>
  <c r="G18" i="80"/>
  <c r="F18" i="80"/>
  <c r="E18" i="80"/>
  <c r="L17" i="80"/>
  <c r="K17" i="80"/>
  <c r="J17" i="80"/>
  <c r="I17" i="80"/>
  <c r="H17" i="80"/>
  <c r="G17" i="80"/>
  <c r="F17" i="80"/>
  <c r="E17" i="80"/>
  <c r="J16" i="80"/>
  <c r="I16" i="80"/>
  <c r="H16" i="80"/>
  <c r="G16" i="80"/>
  <c r="F16" i="80"/>
  <c r="E16" i="80"/>
  <c r="L15" i="80"/>
  <c r="K15" i="80"/>
  <c r="G15" i="80"/>
  <c r="F15" i="80"/>
  <c r="E15" i="80"/>
  <c r="L14" i="80"/>
  <c r="K14" i="80"/>
  <c r="J14" i="80"/>
  <c r="I14" i="80"/>
  <c r="G14" i="80"/>
  <c r="F14" i="80"/>
  <c r="E14" i="80"/>
  <c r="L17" i="78"/>
  <c r="K17" i="78"/>
  <c r="J17" i="78"/>
  <c r="I17" i="78"/>
  <c r="H17" i="78"/>
  <c r="G17" i="78"/>
  <c r="F17" i="78"/>
  <c r="E17" i="78"/>
  <c r="L16" i="78"/>
  <c r="K16" i="78"/>
  <c r="J16" i="78"/>
  <c r="I16" i="78"/>
  <c r="H16" i="78"/>
  <c r="G16" i="78"/>
  <c r="F16" i="78"/>
  <c r="E16" i="78"/>
  <c r="L15" i="78"/>
  <c r="K15" i="78"/>
  <c r="J15" i="78"/>
  <c r="I15" i="78"/>
  <c r="H15" i="78"/>
  <c r="G15" i="78"/>
  <c r="F15" i="78"/>
  <c r="E15" i="78"/>
  <c r="L14" i="78"/>
  <c r="K14" i="78"/>
  <c r="J14" i="78"/>
  <c r="I14" i="78"/>
  <c r="H14" i="78"/>
  <c r="G14" i="78"/>
  <c r="F14" i="78"/>
  <c r="E14" i="78"/>
  <c r="L13" i="78"/>
  <c r="K13" i="78"/>
  <c r="J13" i="78"/>
  <c r="I13" i="78"/>
  <c r="H13" i="78"/>
  <c r="G13" i="78"/>
  <c r="F13" i="78"/>
  <c r="E13" i="78"/>
  <c r="E19" i="36"/>
  <c r="E18" i="36"/>
  <c r="E17" i="36"/>
  <c r="E16" i="36"/>
  <c r="E15" i="36"/>
  <c r="F16" i="36"/>
  <c r="L12" i="66"/>
  <c r="K12" i="66"/>
  <c r="J12" i="66"/>
  <c r="I12" i="66"/>
  <c r="H12" i="66"/>
  <c r="G12" i="66"/>
  <c r="L8" i="64"/>
  <c r="K8" i="64"/>
  <c r="J8" i="64"/>
  <c r="I8" i="64"/>
  <c r="H8" i="64"/>
  <c r="G8" i="64"/>
  <c r="F8" i="64"/>
  <c r="E8" i="64"/>
  <c r="L9" i="62"/>
  <c r="K9" i="62"/>
  <c r="J9" i="62"/>
  <c r="I9" i="62"/>
  <c r="H9" i="62"/>
  <c r="G9" i="62"/>
  <c r="F9" i="62"/>
  <c r="E9" i="62"/>
  <c r="H9" i="60"/>
  <c r="F9" i="60"/>
  <c r="L9" i="60"/>
  <c r="K9" i="60"/>
  <c r="J9" i="60"/>
  <c r="I9" i="60"/>
  <c r="G9" i="60"/>
  <c r="E9" i="60"/>
  <c r="L9" i="59"/>
  <c r="K9" i="59"/>
  <c r="J9" i="59"/>
  <c r="I9" i="59"/>
  <c r="H9" i="59"/>
  <c r="G9" i="59"/>
  <c r="F9" i="59"/>
  <c r="E9" i="59"/>
  <c r="L9" i="57"/>
  <c r="K9" i="57"/>
  <c r="J9" i="57"/>
  <c r="I9" i="57"/>
  <c r="H9" i="57"/>
  <c r="G9" i="57"/>
  <c r="F9" i="57"/>
  <c r="E9" i="57"/>
  <c r="L10" i="55"/>
  <c r="K10" i="55"/>
  <c r="J10" i="55"/>
  <c r="I10" i="55"/>
  <c r="H10" i="55"/>
  <c r="G10" i="55"/>
  <c r="F10" i="55"/>
  <c r="E10" i="55"/>
  <c r="K13" i="37" l="1"/>
  <c r="G13" i="37"/>
  <c r="H13" i="37"/>
  <c r="I13" i="37"/>
  <c r="J13" i="37"/>
  <c r="L13" i="37"/>
  <c r="F13" i="37"/>
  <c r="E13" i="37"/>
  <c r="Y15" i="36"/>
  <c r="Z15" i="36"/>
  <c r="X15" i="36"/>
  <c r="W15" i="36"/>
  <c r="V15" i="36"/>
  <c r="U15" i="36"/>
  <c r="T15" i="36"/>
  <c r="S15" i="36"/>
  <c r="R15" i="36"/>
  <c r="P15" i="36"/>
  <c r="Q15" i="36"/>
  <c r="O15" i="36"/>
  <c r="N15" i="36"/>
  <c r="M15" i="36"/>
  <c r="L15" i="36"/>
  <c r="K15" i="36"/>
  <c r="J15" i="36"/>
  <c r="I15" i="36"/>
  <c r="G15" i="36"/>
  <c r="H15" i="36"/>
  <c r="F15" i="36"/>
  <c r="F13" i="34"/>
  <c r="K16" i="34"/>
  <c r="K14" i="34"/>
  <c r="K13" i="34"/>
  <c r="G13" i="34"/>
  <c r="H13" i="34"/>
  <c r="I13" i="34"/>
  <c r="J13" i="34"/>
  <c r="L13" i="34"/>
  <c r="F14" i="34"/>
  <c r="E13" i="34"/>
  <c r="E14" i="34"/>
  <c r="E15" i="34"/>
  <c r="L17" i="37" l="1"/>
  <c r="K17" i="37"/>
  <c r="J17" i="37"/>
  <c r="I17" i="37"/>
  <c r="H17" i="37"/>
  <c r="G17" i="37"/>
  <c r="F17" i="37"/>
  <c r="E17" i="37"/>
  <c r="L16" i="37"/>
  <c r="K16" i="37"/>
  <c r="J16" i="37"/>
  <c r="I16" i="37"/>
  <c r="H16" i="37"/>
  <c r="G16" i="37"/>
  <c r="F16" i="37"/>
  <c r="E16" i="37"/>
  <c r="L15" i="37"/>
  <c r="K15" i="37"/>
  <c r="J15" i="37"/>
  <c r="I15" i="37"/>
  <c r="H15" i="37"/>
  <c r="G15" i="37"/>
  <c r="F15" i="37"/>
  <c r="E15" i="37"/>
  <c r="L14" i="37"/>
  <c r="K14" i="37"/>
  <c r="J14" i="37"/>
  <c r="I14" i="37"/>
  <c r="H14" i="37"/>
  <c r="G14" i="37"/>
  <c r="F14" i="37"/>
  <c r="E14" i="37"/>
  <c r="Z19" i="36"/>
  <c r="Y19" i="36"/>
  <c r="X19" i="36"/>
  <c r="W19" i="36"/>
  <c r="V19" i="36"/>
  <c r="U19" i="36"/>
  <c r="T19" i="36"/>
  <c r="S19" i="36"/>
  <c r="R19" i="36"/>
  <c r="Q19" i="36"/>
  <c r="P19" i="36"/>
  <c r="O19" i="36"/>
  <c r="N19" i="36"/>
  <c r="M19" i="36"/>
  <c r="L19" i="36"/>
  <c r="K19" i="36"/>
  <c r="J19" i="36"/>
  <c r="I19" i="36"/>
  <c r="H19" i="36"/>
  <c r="G19" i="36"/>
  <c r="F19" i="36"/>
  <c r="Z18" i="36"/>
  <c r="Y18" i="36"/>
  <c r="X18" i="36"/>
  <c r="W18" i="36"/>
  <c r="V18" i="36"/>
  <c r="U18" i="36"/>
  <c r="T18" i="36"/>
  <c r="S18" i="36"/>
  <c r="R18" i="36"/>
  <c r="Q18" i="36"/>
  <c r="P18" i="36"/>
  <c r="O18" i="36"/>
  <c r="N18" i="36"/>
  <c r="M18" i="36"/>
  <c r="L18" i="36"/>
  <c r="K18" i="36"/>
  <c r="J18" i="36"/>
  <c r="I18" i="36"/>
  <c r="H18" i="36"/>
  <c r="G18" i="36"/>
  <c r="F18" i="36"/>
  <c r="Z17" i="36"/>
  <c r="Y17" i="36"/>
  <c r="X17" i="36"/>
  <c r="W17" i="36"/>
  <c r="V17" i="36"/>
  <c r="U17" i="36"/>
  <c r="T17" i="36"/>
  <c r="S17" i="36"/>
  <c r="R17" i="36"/>
  <c r="Q17" i="36"/>
  <c r="P17" i="36"/>
  <c r="O17" i="36"/>
  <c r="N17" i="36"/>
  <c r="M17" i="36"/>
  <c r="L17" i="36"/>
  <c r="K17" i="36"/>
  <c r="J17" i="36"/>
  <c r="I17" i="36"/>
  <c r="H17" i="36"/>
  <c r="G17" i="36"/>
  <c r="F17" i="36"/>
  <c r="Z16" i="36"/>
  <c r="Y16" i="36"/>
  <c r="X16" i="36"/>
  <c r="W16" i="36"/>
  <c r="V16" i="36"/>
  <c r="U16" i="36"/>
  <c r="T16" i="36"/>
  <c r="S16" i="36"/>
  <c r="R16" i="36"/>
  <c r="Q16" i="36"/>
  <c r="P16" i="36"/>
  <c r="O16" i="36"/>
  <c r="N16" i="36"/>
  <c r="M16" i="36"/>
  <c r="L16" i="36"/>
  <c r="K16" i="36"/>
  <c r="J16" i="36"/>
  <c r="I16" i="36"/>
  <c r="H16" i="36"/>
  <c r="G16" i="36"/>
  <c r="L17" i="34"/>
  <c r="K17" i="34"/>
  <c r="J17" i="34"/>
  <c r="I17" i="34"/>
  <c r="H17" i="34"/>
  <c r="G17" i="34"/>
  <c r="F17" i="34"/>
  <c r="E17" i="34"/>
  <c r="L16" i="34"/>
  <c r="J16" i="34"/>
  <c r="I16" i="34"/>
  <c r="H16" i="34"/>
  <c r="G16" i="34"/>
  <c r="F16" i="34"/>
  <c r="E16" i="34"/>
  <c r="L15" i="34"/>
  <c r="K15" i="34"/>
  <c r="J15" i="34"/>
  <c r="I15" i="34"/>
  <c r="H15" i="34"/>
  <c r="G15" i="34"/>
  <c r="F15" i="34"/>
  <c r="L14" i="34"/>
  <c r="J14" i="34"/>
  <c r="I14" i="34"/>
  <c r="H14" i="34"/>
  <c r="G14" i="34"/>
</calcChain>
</file>

<file path=xl/sharedStrings.xml><?xml version="1.0" encoding="utf-8"?>
<sst xmlns="http://schemas.openxmlformats.org/spreadsheetml/2006/main" count="3221" uniqueCount="655">
  <si>
    <t>Indicaciones</t>
  </si>
  <si>
    <t>Indicador SEAES</t>
  </si>
  <si>
    <t>Unidad de observación</t>
  </si>
  <si>
    <t>Indicaciones de reporte</t>
  </si>
  <si>
    <t>Vinculo a capturas</t>
  </si>
  <si>
    <t>1. Incorporación de los rasgos formativos relacionados con cada uno de los criterios del SEAES en el perfil de egreso del programa educativo.</t>
  </si>
  <si>
    <t>2. Mecanismos para evaluar sistemáticamente la formación de los rasgos del perfil de egreso relacionados con los criterios del SEAES en el programa educativo.</t>
  </si>
  <si>
    <t>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</si>
  <si>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5. Composición porcentual de la planta académica del programa educativo en función de los criterios de equidad social y de género, inclusión e interculturalidad. </t>
  </si>
  <si>
    <t>6. Porcentaje de profesores y profesoras del programa educativo, que participaron en acciones de profesionalización de la docencia encaminadas a reforzar cada uno de los criterios del SEAES.</t>
  </si>
  <si>
    <t>7. Porcentaje de profesores y profesoras del programa educativo que participan en proyectos de innovación pedagógica, educativa y disciplinar relacionados con los criterios del SEAES.</t>
  </si>
  <si>
    <t>8. Composición porcentual de la población escolar en función de los criterios de equidad social y de género, inclusión e interculturalidad.</t>
  </si>
  <si>
    <t>10.	Existencia de un diseño curricular que incorpore en forma fundamentada, gradual, transversal e integrada el desarrollo de aprendizajes relacionados con cada uno de los criterios del SEAES.</t>
  </si>
  <si>
    <t>12.	Porcentaje de estudiantes que participan en proyectos de innovación pedagógica, educativa y disciplinar relacionados con los criterios del SEAES.</t>
  </si>
  <si>
    <t>13.	Porcentaje de proyectos de investigación que consideraron cada uno de los criterios del SEAES.</t>
  </si>
  <si>
    <t>14.	Porcentaje de productos de investigación relacionados con los criterios del SEAES.</t>
  </si>
  <si>
    <t>15.	Composición porcentual de integrantes de la planta académica que participan en proyectos de investigación relacionados con los criterios del SEAES.</t>
  </si>
  <si>
    <t>16.	Porcentaje de estudiantes que participan en proyectos de investigación relacionados con los criterios del SEAES.</t>
  </si>
  <si>
    <t>17.	Composición porcentual del personal directivo y administrativo en general, en función de los criterios de equidad social y de género, inclusión e interculturalidad.</t>
  </si>
  <si>
    <t xml:space="preserve">18.	Número de iniciativas, servicios y acciones de acompañamiento a los y las estudiantes, de vinculación, de gestión cultural y de gestión en general que incorporan los criterios transversales del SEAES. </t>
  </si>
  <si>
    <t>19.	Número de acciones previstas en los planes y programas de desarrollo institucional que impulsan la incorporación de cada uno de los criterios transversales.</t>
  </si>
  <si>
    <t>20.	Número de acciones institucionales realizadas para atender y sensibilizar a la comunidad en los temas previstos por los criterios del SEAES.</t>
  </si>
  <si>
    <t>Indicador 1: Ejemplo de los rasgos del perfil de egreso que pueden identificarse con los criterios del SEAES</t>
  </si>
  <si>
    <t>Compromiso con la responsabilidad social</t>
  </si>
  <si>
    <t>Equidad social y de género</t>
  </si>
  <si>
    <t>Inclusión</t>
  </si>
  <si>
    <t>Excelencia</t>
  </si>
  <si>
    <t>Vanguardia</t>
  </si>
  <si>
    <t>Innovación social</t>
  </si>
  <si>
    <t>Interculturalidad</t>
  </si>
  <si>
    <t>Rasgos del perfil de egreso para el indicador de formación profesional</t>
  </si>
  <si>
    <t>Construcción de una conciencia histórica que contribuya al mejoramiento de los ámbitos social, educativo, cultural, ambiental, económico y político.</t>
  </si>
  <si>
    <t>Combate a la discriminación y a la violencia que se ejerce contra las niñas y las mujeres, así como a las personas en situación de vulnerabilidad social.</t>
  </si>
  <si>
    <t xml:space="preserve">Reconocimiento de la diversidad, desde una perspectiva incluyente y global. </t>
  </si>
  <si>
    <t>Desarrollo del pensamiento crítico a partir de la libertad, el análisis, la reflexión y la argumentación.</t>
  </si>
  <si>
    <t>Conocimiento de las principales innovaciones científicas y tecnológicas, así como de las humanidades, relacionadas con la profesión.</t>
  </si>
  <si>
    <t>Impulso a la colaboración, comprensión y diálogo entre los diversos actores de la sociedad.</t>
  </si>
  <si>
    <t>Impulso a la consolidación de la identidad y sentido de pertenencia.</t>
  </si>
  <si>
    <t>Impulso de la responsabilidad ciudadana y participación democrática, en el contexto de las problemáticas más sensibles de las comunidades cercanas.</t>
  </si>
  <si>
    <t>Construcción de relaciones sociales, económicas y culturales basadas en el respeto de los derechos humanos.</t>
  </si>
  <si>
    <t>Combate a la discriminación y violencia que se ejerce contra las personas en situación de discapacidad.</t>
  </si>
  <si>
    <t>Conocimiento del estado que guardan las bases y científicas, tecnológicas y humanísticas de la profesión.</t>
  </si>
  <si>
    <t>Diálogo continuo entre humanidades,  artes, ciencias,  tecnologías, la investigación y la innovación como factores de la libertad, del bienestar y de la transformación social.</t>
  </si>
  <si>
    <t>Reconocimiento y priorización de las necesidades  de las personas y sus comunidades, para el diseño de proyectos innovadores.</t>
  </si>
  <si>
    <t>Reconocimiento de la diferencias culturales y de los derechos.</t>
  </si>
  <si>
    <t>Comprensión de la interacción entre la naturaleza y la sociedad, para garantizar la preservación de entorno natural y promover estilos de vida sostenible.</t>
  </si>
  <si>
    <t>Promoción del cambio cultural para construir una sociedad que fomente la igualdad sustantiva entre mujeres y hombres.</t>
  </si>
  <si>
    <t>Reconocimiento de los derechos de las personas y de  la diferencias en sus capacidades.</t>
  </si>
  <si>
    <t>Capacidades y habilidades profesionales para la resolución de problemas.</t>
  </si>
  <si>
    <t>Habilidades digitales y uso responsable de las tecnologías de la información, comunicación, conocimiento y aprendizaje, en el proceso de construcción de saberes.</t>
  </si>
  <si>
    <t>Promoción de la participación en proyectos de transformación comunitaria y social.</t>
  </si>
  <si>
    <t>Respeto y convivencia armónica entre personas y comunidades.</t>
  </si>
  <si>
    <t>Contribución a la resolución de las crisis ambientales (cambio climático, biodiversidad, agua, entre otras).</t>
  </si>
  <si>
    <t>Disposición a combatir las brechas de desigualdad que ocurren dentro de los diversos campos disciplinares, en términos de ingreso, seguridad, educación, salud, vivienda, género, lenguaje, entre otros.</t>
  </si>
  <si>
    <t>Fomento de espacios de inclusión, para la participación de diversos grupos y personas, usualmente excluídos.</t>
  </si>
  <si>
    <t>Generación de capacidades productivas e innovadoras.</t>
  </si>
  <si>
    <t>Colaboración en el desarrollo de propuestas de innovación y transformación que impulsen el bienestar de las comunidades.</t>
  </si>
  <si>
    <t>Competencia para formar parte de proyectos que permitan la transformación social.</t>
  </si>
  <si>
    <t>Reconocimiento de  la importancia del diálogo e intercambio entre personas, grupos o comunidades que provienen de diferentes orígenes o culturas.</t>
  </si>
  <si>
    <t>Promoción de la preservación, enriquecimiento y difusión de los bienes y valores de las diversas culturas.</t>
  </si>
  <si>
    <t>Interés por generar conocimiento especializado en temas como justicia social, violencia estructural y de género.</t>
  </si>
  <si>
    <t>Diseño de estrategias específicas dentro de los distintos campos disciplinares, que eliminen o disminuyan las prácticas de marginación y exclusión sociales.</t>
  </si>
  <si>
    <t>Discernimiento ético para ejercer la propia libertad y prevenir y erradicar la corrupción, bajo los valores de honestidad, integridad, búsqueda de la justicia e igualdad.</t>
  </si>
  <si>
    <t>Participación en diversos contextos culturales y comunidades aplicando conocimientos y estrategias para su desarrollol.</t>
  </si>
  <si>
    <t>Colaboración con iniciativas ciudadanas enfocadas a la participación, emancipación y desarrolllo de autonomía de grupos vulnerables o marginados.</t>
  </si>
  <si>
    <t>Impulso al  desarrollo de espacios para el diálogo entre las distintas culturas que conviven localmente.</t>
  </si>
  <si>
    <t>Combate a la ignorancia, la pseudociencia y todos aquellos prejuiciios que obstaculizan la transformación de la sociedad *1</t>
  </si>
  <si>
    <t xml:space="preserve">Capacidad de identificar y modificar, dentro de los diversos campos disciplinares, los factores estructurales que propician la exclusión social. </t>
  </si>
  <si>
    <t>Promoción de  medidas, proyectos y palnes, que contribuyan a impulsar la inclusión social.</t>
  </si>
  <si>
    <t>Desarrollo de habilidades socioemocionales que permitan fortalecer la capacidad para aprender a pensar, sentir, actuar y desarrollarse como persona integrante de una comunidad.</t>
  </si>
  <si>
    <t>Participación en proyectos de protección al medio ambiente y al desarrollo sostenible.</t>
  </si>
  <si>
    <t>Desarrollo de habilidades de comunicación efectiva utilizando diversos lenguajes y tecnologías .</t>
  </si>
  <si>
    <t>Fortalecimiento del tejido social a través del desarrollo de principios de solidaridad, reciprocidad, lealtad y gratitud *4</t>
  </si>
  <si>
    <t>Uso del conocimiento especializado en derechos humanos como guía para su actuar profesional.</t>
  </si>
  <si>
    <t>Disposición a participar en el desarrollo de propuestas y soluciones en el marco de la innovación y pertinencia social</t>
  </si>
  <si>
    <t>Generación de conocimiento enfocado a fomentar una cultura de paz desde cada una de las profesiones.</t>
  </si>
  <si>
    <t xml:space="preserve">Colaboración en proyectos que incorporen agendas colectivas y de bienestar común </t>
  </si>
  <si>
    <t xml:space="preserve">Impulso del desarrollo profesional continuo a lo largo de la vida, como un proceso flexible, adaptativo y estratégico. </t>
  </si>
  <si>
    <t>Disposición a usar el diálogo como espacio para la reflexión y la acción social que posibilita los cambios sociales que se necesiten.</t>
  </si>
  <si>
    <t>Indicador 6: Ejemplo de tipos de acciones de profesionalización en función de los criterios del SEAES</t>
  </si>
  <si>
    <t xml:space="preserve">Acciones de profesionalización de la docencia  </t>
  </si>
  <si>
    <t>Fundamentación y diseño en torno a los desafíos del contexto y las necesidades de las y los estudiantes.</t>
  </si>
  <si>
    <t>Diseño de estrategias de profesionalización y prácticas pedagógicas con perspectiva de género.</t>
  </si>
  <si>
    <t>Énfasis formativo en pedagogías y didácticas centradas en las personas con discapacidad y la diversidad de formas de aprendizaje.</t>
  </si>
  <si>
    <t>Énfasis de formación docente en el desarrollo del pensamiento crítico, prácticas de reflexión y uso de la argumentación en el aula.</t>
  </si>
  <si>
    <t>Difusión de proyectos e iniciativas que promueven el desarrollo social local y nacional desde su disciplina.</t>
  </si>
  <si>
    <t>Creación de espacios para la práctica docente y diálogo interdisciplinar.</t>
  </si>
  <si>
    <t>Reconocimiento en las acciones de profesionalización docente, de la importancia de las diferencias culturales en los procesos de enseñanza y en la disciplina correspondiente.</t>
  </si>
  <si>
    <t>Actividades formativas con un enfoque de conciencia social y participacion ciudadana dirigidas al fortalecimiento del tejido social.</t>
  </si>
  <si>
    <t>Implementación de  herramientas para fomentar actitudes positivas hacia los derechos humanos.</t>
  </si>
  <si>
    <t>Promoción de prácticas pedagógicas dirigidas a disminuir la marginación y la exclusión social.</t>
  </si>
  <si>
    <t>Difusión del conocimiento sobre las innovaciones pedagógicas en los diferentes campos disciplinares.</t>
  </si>
  <si>
    <t>Prácticas docentes reflexivas acerca de desigualdades sociales y la manera de reducirlas.</t>
  </si>
  <si>
    <t>Actualización de prácticas para el reconocimiento a los saberes surgido de las diferentes culturas.</t>
  </si>
  <si>
    <t>Impulso de actividades de trabajo colegiado y practica reflexiva orientado al cuidado y protección ambiental así como la promoción de estilos de vida sostenibles.</t>
  </si>
  <si>
    <t>Practicas académicas desarrolladas por el personal administrativo y docente con el objetivo de generar conciencia respectos a los retos que enfrentan los grupos en situación de desventaja.</t>
  </si>
  <si>
    <t>Apoyo a la investigación institucional sobre la importancia de la formación y socialización del principio de inclusión.</t>
  </si>
  <si>
    <t>Mecanismos de formación docente que influyen en las estrategias de profesionalización.</t>
  </si>
  <si>
    <t>Espacios para la discusión sobre los avances disciplinarios y tecnológicas asociados a la disciplina pera responder a las problemáticas ante la tensión generada por el avance de la ciencia.</t>
  </si>
  <si>
    <t>Incorporación de enfoques pedagógicos para promover aprendizajes situados.</t>
  </si>
  <si>
    <t>Desarrollo de  estrategias para la identificación y atención a la diversidad del perfil sociocultural de estudiantes.</t>
  </si>
  <si>
    <t>Creación de espacios para compartir saberes sobre las diferencias culturales y promoción del diáglogo entre la diferentes culturas.</t>
  </si>
  <si>
    <t>Actividades académicas con el objetivo de brindar recursos y estrategias de gestión dirigidas al personal.</t>
  </si>
  <si>
    <t>Fortalecimiento en practicas de campo con docentes, encaminadas a diminuir la exclusión social.</t>
  </si>
  <si>
    <t>Análisis de la formación docente en el contexto de las metas institucionales.</t>
  </si>
  <si>
    <t>Desarrollo de procesos formativos y metodologías que conduzcan a contextos de aprendizaje para la vanguardia.</t>
  </si>
  <si>
    <t>Participación en espacios de dialogo entre docentes y actores sociales para conocer sus necesidades y enfoques de trabajo.</t>
  </si>
  <si>
    <t>Participación actores locales relevantes, culturalemente diversos, en los programas educativos.</t>
  </si>
  <si>
    <t>Apoyo a la investigación sobre el compromiso con la responsabilidad social en la docencia de la educación superior.</t>
  </si>
  <si>
    <t>Institucionalización de protocolos para la atención de quejas del personal docente y no docente relacionadas a situaciones de violencia de género o prácticas discriminatorias.</t>
  </si>
  <si>
    <t>Implementación de seminarios con distintos actores que permitan reconocer el principio de inclusión.</t>
  </si>
  <si>
    <t>Sistemas de reconocimiento, promoción y evaluación que promueven la excelencia.</t>
  </si>
  <si>
    <t>Promoción de buenas practicas de experiencias docentes orientadas a la vanguardia.</t>
  </si>
  <si>
    <t>Actividades para estimular entre el personal docente, la creatividad para la innovación social.</t>
  </si>
  <si>
    <t>Apoyo a la investigación enfocada a la interculturalidad en la educación superior.</t>
  </si>
  <si>
    <t>Experiencias de desarrollo profesional docente que promueven y refuerzan el compromiso y la responsabilidad social.</t>
  </si>
  <si>
    <t>Apoyo a la investigación y la producción didáctica sobre la equidad social y de género en la docencia.</t>
  </si>
  <si>
    <t>Acciones orientadas a reconocer y favorecer las propias habilidades socio-emocionales para la docencia.</t>
  </si>
  <si>
    <t>Análisis de experiencias de docentes que permiten el desarrollo de escenarios para la formación de habilidades digitales y el uso responsables de las tecnologías de información.</t>
  </si>
  <si>
    <t>Analisis de los sistemas de reconocimiento, promoción, estimulo y evaluación que promueven y refuerzan la innovación social en el personal docente.</t>
  </si>
  <si>
    <t>Formación sobre pedagogía crítica, enfocada al reconocimiento y prevención de prácticas estructurales que perpetúan la desigualdad.</t>
  </si>
  <si>
    <t>Implementación de condiciones de trabajo con equidad y la perspectiva de género.</t>
  </si>
  <si>
    <t>Acciones para el desarrollo profesional docente continuo.</t>
  </si>
  <si>
    <t>Proyectos de innovación pedagógica, educativa y disciplinar</t>
  </si>
  <si>
    <t>Proyectos para la formación profesional con un enfoque de conciencia social y participacion ciudadana dirigidas al fortalecimiento del tejido social.</t>
  </si>
  <si>
    <t>Proyectos sobre la aplicación de la perspectiva de género en programas educativos, práctica pedagógica, así como vinculación y extensión institucional.</t>
  </si>
  <si>
    <t>Proyectos dirigidos a disminuir la exclusión social de personas con discapacidad.</t>
  </si>
  <si>
    <t>Proyectos e iniciativas específicas de impulso a la excelencia educativa gestionados por docentes.</t>
  </si>
  <si>
    <t>Proyectos de incorporación de tecnologías.</t>
  </si>
  <si>
    <t>Proyectos de innovación social propuestos e implementados por docentes.</t>
  </si>
  <si>
    <t>Proyectos que propicien el diálogo entre saberes provenientes de diversas culturas.</t>
  </si>
  <si>
    <t>Proyectos de educación ambiental y desarrollo de estilos de vida sostenibles, insertados en la comunidad.</t>
  </si>
  <si>
    <t>Proyectos académicos, institucionales o sociales que promueven la equidad social.</t>
  </si>
  <si>
    <t>Proyectos enfocados a dar respuesta al desafío de la inclusión educativa.</t>
  </si>
  <si>
    <t>Proyectos dirigidos a lograr la excelencia en la profesionalización docente.</t>
  </si>
  <si>
    <t>Proyectos de emprendedurismo, creatividad e innovación tecnológica para atender problemáticas y desafíos del contexto.</t>
  </si>
  <si>
    <t>Proyectos dentro de la comunidad orientados a fomentar la relación con los distintos actores sociales, disminuir las desigualdades y crear condiciones de bienestar.</t>
  </si>
  <si>
    <t xml:space="preserve">Proyectos con participación de actores sociales y líderes reconocidos en comunidades y pueblos originarios. </t>
  </si>
  <si>
    <t>Portafolios de proyectos desarrollados por maestros y estudiantes con enfoque en la responsabilidad social.</t>
  </si>
  <si>
    <t>Programas de apoyo a personal docente y administrativo para la atención de situaciones de violencia de género y discriminación.</t>
  </si>
  <si>
    <t>Practicas de campo con docentes y estudiantes para que conozcan el contexto donde ocurre la exlusión de personas con discapacidad.</t>
  </si>
  <si>
    <t xml:space="preserve">Proyectos de aplicación y desarrollo científico y tecnológico en el ámbito de la docencia. </t>
  </si>
  <si>
    <t>Proyectos de creatividad y desarrollo tecnológico propuestos por docentes y estudiantes.</t>
  </si>
  <si>
    <t>Talleres de campo con el fin de implementar la innovación social como herramienta para la transformación.</t>
  </si>
  <si>
    <t>Proyectos de movilidad intercultural.</t>
  </si>
  <si>
    <t>Proyectos enfocados a la creación de oportunidades para grupos vulnerados y mujeres.</t>
  </si>
  <si>
    <t>Proyectos en colaboración con  organizaciones civiles o gubernamentales relacionadas con el criterio de inclusión.</t>
  </si>
  <si>
    <t>Proyectos de desarrollo profesional docente continuo.</t>
  </si>
  <si>
    <t>Portafolios de proyectos con enfoque en el desarrollo científico y tecnológico.</t>
  </si>
  <si>
    <t>Conversatorios u otro tipo de espacios de diálogo, para el diseño de herramientas de innovación social que permitan el progreso comunitario.</t>
  </si>
  <si>
    <t>Proyectos de vinculación con organizaciones sociales, instituciones gubernamentales y otros actores para atender problemáticas y desafíos sociales.</t>
  </si>
  <si>
    <t>Proyectos vinculados a organizaciones sociales o gubernamentales de mujeres.</t>
  </si>
  <si>
    <t>Proyectos enfocados a la comunidad estudiantil identificada con algún tipo de discapacidad.</t>
  </si>
  <si>
    <t>Proyectos con el objetivo de promover el conocimiento digital en el proceso de construcción de saberes y creación de nuevos espacios sociales.</t>
  </si>
  <si>
    <t>Foros para conocer las necesidades sociales que pueden ser atendidas por proyectos de innovación social.</t>
  </si>
  <si>
    <t>Proyectos de investigación educativa y disciplinar, que analicen la inclusión de personas con discapacidades.</t>
  </si>
  <si>
    <t>Indicadores 13 y 14: Ejemplo de temas de proyectos de investigación</t>
  </si>
  <si>
    <t>Proyectos de investigación</t>
  </si>
  <si>
    <t>La construcción de la conciencia histórica como herramienta para la transformación social</t>
  </si>
  <si>
    <t>Determinantes de  violencia estructural contra grupos vulnerables.</t>
  </si>
  <si>
    <t>Problemas estructurales: mecanismos de discriminación.</t>
  </si>
  <si>
    <t>Diseño y evaluación de herrramientas para el desarrollo del pensamiento crítico.</t>
  </si>
  <si>
    <t>Estudios con enfoques inter o transdisciplinares para ofrecer alternativas transformadoras de las sociedad.</t>
  </si>
  <si>
    <t>Estudios sobre gobernanzas locales inclusivas.</t>
  </si>
  <si>
    <t>Enfoques teórico-conceptuales sobre interculturalidad y educación intercultural.</t>
  </si>
  <si>
    <t>Responsabilidad ciudadana y participación democrática.</t>
  </si>
  <si>
    <t>Derechos humanos y crisis humanitarias (migración, probreza, conflictos, género, religión y etnia, entre otros).</t>
  </si>
  <si>
    <t>Enfoques colaborativos, gestión multi-actoral que asegure la participación social de todos los agentes involucrados.</t>
  </si>
  <si>
    <t>Ciencia avanzada aplicada a la resolución de problemas prioritarios.</t>
  </si>
  <si>
    <t>Aplicación de conocimientos y tecnologías para el  bienestar de las comunidades.</t>
  </si>
  <si>
    <t>Estudios de emprendimiento social.</t>
  </si>
  <si>
    <t>Bilingüismo, multilingüismo y procesos de enseñanza y aprendizaje de las lenguas.</t>
  </si>
  <si>
    <t>Estudios sobre medio ambiente, sostenibilidad y crisis ambientales ((cambio climático, biodiversidad, agua, energía, entre otras).</t>
  </si>
  <si>
    <t>Ciudadanía y equidad de género.</t>
  </si>
  <si>
    <t>Estudios sobre estado de derecho, democracia y derechos humanos.</t>
  </si>
  <si>
    <t>Estudios sobre liderazgo y comportamiento organizacional.</t>
  </si>
  <si>
    <t>Análisis de políticas públicas.</t>
  </si>
  <si>
    <t>Estudios sobre sostenibilidad financiera en comunidades.</t>
  </si>
  <si>
    <t>Educación intercultural para todas y todos.</t>
  </si>
  <si>
    <t>Pobreza e intersección de las desigualdades.</t>
  </si>
  <si>
    <t>Educación en derechos humanos.</t>
  </si>
  <si>
    <t>Estudios sobre globalización.</t>
  </si>
  <si>
    <t>Ciencias de los datos y nuevos paradigmas científicos.</t>
  </si>
  <si>
    <t>Teoría de la innovación social y desarrollo de modelos estratégicos para medir el impacto de la innovación social.</t>
  </si>
  <si>
    <t>Educación superior intercultural.</t>
  </si>
  <si>
    <t>Estudios sobre la corrupción, sus efectos y prevención.</t>
  </si>
  <si>
    <t>Empoderamiento y trabajo.</t>
  </si>
  <si>
    <t>Estudios sobre derechos de las personas con discapacidad.</t>
  </si>
  <si>
    <t>Estudios sobre ética global y su relación con la biotecnología, la salud, la economía, los derechos humanos, la informática, entre otros temas.</t>
  </si>
  <si>
    <t>Innovación tecnológica y cambio social.</t>
  </si>
  <si>
    <t>Estudios sobre el impacto de la ciencia en valores sociales (calidad de vida, la inclusión social, la solidaridad, la participación ciudadana, la calidad medioambiental, la atención sanitaria, la eficiencia de los servicios públicos, o el nivel educativo de una sociedad, entre otros).</t>
  </si>
  <si>
    <t>Desescolarización de la investigación educativa y revisión de la desigualdad etnocentrista.</t>
  </si>
  <si>
    <t>Globalización, conflictos y seguridad.</t>
  </si>
  <si>
    <t>Estudios sobre erradicación de la violencia.</t>
  </si>
  <si>
    <t>Promoción y protección del espacio cívico.</t>
  </si>
  <si>
    <t>Estudios sobre habilidades no-congnitivas y socioemocionales para el desarrollo personal.</t>
  </si>
  <si>
    <t>Desarrollo de habilidades digitales y uso responsable de las tecnologías de la información y comunicación.</t>
  </si>
  <si>
    <t>Desarrollo de soluciones innovadoras para resolver problemáticas sociales desde la comunidad misma.</t>
  </si>
  <si>
    <t>Investigación en educación intercultural, de la ética, la interseccionalidad, del compromiso social, político, comunitario, de las metodologías extractivistas, entre otras.</t>
  </si>
  <si>
    <t>Bienestar de la población en indicadores clave: ingreso, alimentación, salud, educación, seguridad, vivienda, movilidad y justicia.</t>
  </si>
  <si>
    <t>Estudios sobre la urbanización y los derechos humanos.</t>
  </si>
  <si>
    <t>Estudios sobre la paz, migración y pobreza.</t>
  </si>
  <si>
    <t> </t>
  </si>
  <si>
    <t>Acciones de gestión en general que incorporan los criterios del SEAES</t>
  </si>
  <si>
    <t>Promueve un clima laborar positivo para el desarrollo óptimo de las actividades académicas y administrativas.</t>
  </si>
  <si>
    <t>La comisión o instancia institucional orientada a resolver y promover la equidad social y de género cuenta con los medios para lograr su propósito.</t>
  </si>
  <si>
    <t>Apoyo a grupos vulnerables dentro de la comunidad educativa, en particular a personas con discapacidad.</t>
  </si>
  <si>
    <t>Diseño de espacios y medios de difusión de las metas y objetivos institucionales asociados a la excelencia.</t>
  </si>
  <si>
    <t>Eventos de difusión de las principales innovaciones científicas, tecnológicas y de las humanidades</t>
  </si>
  <si>
    <t>Convenios para colaborar con asociaciones sociales y gubernamentales para la promoción de proyectos de innovación social.</t>
  </si>
  <si>
    <t>Lleva a cabo procesos de gestión interna sostenibles en temas de agua, energía, ahorro de papel, movilidad, espacios, desechos, entre otros.</t>
  </si>
  <si>
    <t>Prácticas de difusión, promoción y logros de las políticas de inclusión institucionales</t>
  </si>
  <si>
    <t>Gestión de recursos humanos y materiales necesarios para alcanzar los propósitos formativos.</t>
  </si>
  <si>
    <t>Gestión de recursos humanos y tecnológicos para la digitalización.</t>
  </si>
  <si>
    <t>Impulso a proyectos de voluntariado estudiantil.</t>
  </si>
  <si>
    <t>Implementación de un conjunto de técnicas, instrumentos y procedimientos en el manejo de los recursos humanos, materiales, económicos y tecnológicos para el desarrollo de la actividad académica y administrativa, acorde con su compromiso con la responsabilidad social.</t>
  </si>
  <si>
    <t>Aplica criterios de equidad y perspectiva de género en la toma de decisiones cotidianas.</t>
  </si>
  <si>
    <t>Desarrollo de sistemas escolares que permitan reconocer la diversidad.</t>
  </si>
  <si>
    <t>Difusión social de proyectos exitosos de innovación social</t>
  </si>
  <si>
    <t>Promoción de espacios para la vinculación de distintos saberes.</t>
  </si>
  <si>
    <t>Dentro de la comunidad educativa, sus miembros son considerados y tratados con criterios de igualdad.</t>
  </si>
  <si>
    <t>Procesos escolares adaptados a las diferentes capacidades, desde la admisión hasta la titulación.</t>
  </si>
  <si>
    <t>Gestión de recursos para investigación por medios diversos e innovadores.</t>
  </si>
  <si>
    <t>Se toman en cuenta las opiniones por igual de la comunidad educativa para la toma de decisiones de la gestión.</t>
  </si>
  <si>
    <t>Uso de sistemas de comunicación como medios de inclusión (por ejemplo, sistema Braille).</t>
  </si>
  <si>
    <t>Equipamiento e infraestructura acorde con los propósitos formativos.</t>
  </si>
  <si>
    <t>Diseño y acceso a sistemas de información para la gestión.</t>
  </si>
  <si>
    <t>Procesos de gestión colegiados, participativos e incluyentes.</t>
  </si>
  <si>
    <t>Herramientas prácticas, guías y manuales de procedimientos dirigidos a la excelencia.</t>
  </si>
  <si>
    <t xml:space="preserve">Acciones previstas en los planes y programas de desarrollo institucional   </t>
  </si>
  <si>
    <t>Desarrollo de proyectos dirigidos a fortalecer el tejido social, la convivencia armónica y la transformación social.</t>
  </si>
  <si>
    <t xml:space="preserve">Inclusión de los temas de la agenda 2030 en sus propios planes y programas de desarrollo.  </t>
  </si>
  <si>
    <t>Creación de espacios institucionales para la expresión de voces diversas y representativas de distintos espacios sociales.</t>
  </si>
  <si>
    <t>Apoyo a programas que promuevan estrategias de inclusión educativa.</t>
  </si>
  <si>
    <t>Apoyo a proyectos como incubadoras sociales, emprendimientos sociales y voluntariados estudiantiles.</t>
  </si>
  <si>
    <t>Apoyo a proyectos cuyos objetivos sean similares a las metas asociadas a la excelencia.</t>
  </si>
  <si>
    <t>Lleva a cabo un gestión socialmente responsable de cuidado del medio ambiente.</t>
  </si>
  <si>
    <t>Las condiciones laborales contienen perspectiva de género y de equidad social.</t>
  </si>
  <si>
    <t>Entidad</t>
  </si>
  <si>
    <t>Institución</t>
  </si>
  <si>
    <t>Nivel educativo</t>
  </si>
  <si>
    <t>TOTAL DE PROGRAMAS</t>
  </si>
  <si>
    <t>Equidad Social y de Género</t>
  </si>
  <si>
    <t>Innovación Social</t>
  </si>
  <si>
    <t>Comentarios</t>
  </si>
  <si>
    <t>Licenciatura</t>
  </si>
  <si>
    <t>Especialidad</t>
  </si>
  <si>
    <t>Maestría</t>
  </si>
  <si>
    <t>Doctorado</t>
  </si>
  <si>
    <t>TOTAL DE PLANTA ACADÉMICA</t>
  </si>
  <si>
    <t>Planta académica</t>
  </si>
  <si>
    <t>Mujeres</t>
  </si>
  <si>
    <t>Hombres</t>
  </si>
  <si>
    <t>Docentes, investigadores</t>
  </si>
  <si>
    <t>Planta docente</t>
  </si>
  <si>
    <t>Docentes</t>
  </si>
  <si>
    <t>TOTAL DE ESTUDIANTES</t>
  </si>
  <si>
    <t>Investigación</t>
  </si>
  <si>
    <t>TOTAL DE PROYECTOS DE INVESTIGACIÓN</t>
  </si>
  <si>
    <t>TOTAL DE PRODUCTOS DE INVESTIGACIÓN</t>
  </si>
  <si>
    <t>Productos de investigación</t>
  </si>
  <si>
    <t>Población escolar</t>
  </si>
  <si>
    <t>Personal de la institución</t>
  </si>
  <si>
    <t>TOTAL DEL PERSONAL</t>
  </si>
  <si>
    <t>Planes y programas</t>
  </si>
  <si>
    <t>TOTAL DE ACCIONES</t>
  </si>
  <si>
    <t>Planes y programas de desarrollo institucional</t>
  </si>
  <si>
    <t>Acciones de atención y sensibilización</t>
  </si>
  <si>
    <t>Permanencia</t>
  </si>
  <si>
    <t>Abandono</t>
  </si>
  <si>
    <t>Egreso</t>
  </si>
  <si>
    <t>Titulación</t>
  </si>
  <si>
    <t>Ir a indicador 1</t>
  </si>
  <si>
    <t>Ir a indicador 2</t>
  </si>
  <si>
    <t>Ir a indicador 3</t>
  </si>
  <si>
    <t>Ir a indicador 4</t>
  </si>
  <si>
    <t>Ir a indicador 5</t>
  </si>
  <si>
    <t>Ir a indicador 6</t>
  </si>
  <si>
    <t>Ir a indicador 7</t>
  </si>
  <si>
    <t>Ir a indicador 8</t>
  </si>
  <si>
    <t>Ir a indicador 9</t>
  </si>
  <si>
    <t>Ir a indicador 10</t>
  </si>
  <si>
    <t>Ir a indicador 11</t>
  </si>
  <si>
    <t>Ir a indicador 12</t>
  </si>
  <si>
    <t>Ir a indicador 13</t>
  </si>
  <si>
    <t>Ir a indicador 14</t>
  </si>
  <si>
    <t>Ir a indicador 15</t>
  </si>
  <si>
    <t>Ir a indicador 16</t>
  </si>
  <si>
    <t>Ir a indicador 17</t>
  </si>
  <si>
    <t>Ir a indicador 18</t>
  </si>
  <si>
    <t>Ir a indicador 19</t>
  </si>
  <si>
    <t>Ir a indicador 20</t>
  </si>
  <si>
    <t>Indicadores 19 y 20: Ejemplo de tipos de acciones previstas en los planes y programas de desarrollo institucional que incorporan los criterios del SEAES</t>
  </si>
  <si>
    <t>Ir a ejemplos</t>
  </si>
  <si>
    <t xml:space="preserve">Indicador 7 y 12: Ejemplo de tipos de proyectos de innovación pedagógica, educativa y disciplinar relacionados con criterios del SEAES </t>
  </si>
  <si>
    <t>Actividades de inducción y atención a estudiantes destacados.</t>
  </si>
  <si>
    <t>Apoyo al uso educativo innovador de las tecnologías digitales en la gestión.</t>
  </si>
  <si>
    <t>Establecimiento de criterios de paridad de género en algunos de sus componentes.</t>
  </si>
  <si>
    <t>Aplicación de la perspectiva de género de manera transversal en el diseño de programas educativos, proyectos de investigación y actividades de extensión.</t>
  </si>
  <si>
    <t>Convenios con centros de desarrollo infantil o estancias especializadas.</t>
  </si>
  <si>
    <t>Modelos de gestión y administración de recursos que facilitan la realización de proyectos de innovación social.</t>
  </si>
  <si>
    <t>Promoción y difusión de las experiencias exitosas de innovación social, en forma interna y externa.</t>
  </si>
  <si>
    <t>Facilidades para convenios que permitan a la comunidad realizar una movilidad con el fin de generar un encuentro con distintas culturas</t>
  </si>
  <si>
    <t>Enfoque de gestión cultural que promueva la interculturalidad.</t>
  </si>
  <si>
    <t>Facilidades para la realización de proyectos y actividades orientadas al encuentro, diálogo y convivencia entre distintas culturas, así como con las comunidades y los pueblos originarios.</t>
  </si>
  <si>
    <t>Promoción del uso de las distintas lenguas nacionales reconociendo y atendiendo la complejidad de la diversidad lingüística de la región.</t>
  </si>
  <si>
    <t>Promoción del arraigo de las y los estudiantes en sus comunidades de origen</t>
  </si>
  <si>
    <t>Realización de diagnósticos socioterritoriales colaborativos con las comunidades de las regiones en donde se impacta</t>
  </si>
  <si>
    <t>Realización de acciones colegiadas para promover el conocimiento que aportan las comunidades originarias en la formación del estudiantad</t>
  </si>
  <si>
    <t>Acitivdades de actualización en temas referentes a la innovación como medio para el desarrollo social, económico, personal, ambiental etc., la prospectiva y la construcción de visiones de futuro.</t>
  </si>
  <si>
    <t>Programas de formación continua del personal docente que refuerzan la innovación pedagógica, científica y tecnológica.</t>
  </si>
  <si>
    <t>Productos de reflexiones colectivas del personal docente sobre el compromiso de la institución con la sociedad.</t>
  </si>
  <si>
    <t>Bienestar y derechos humanos.</t>
  </si>
  <si>
    <t>Establecimiento de protocolos institucionales de prevención, atención y erradicación de la violencia de género y la discriminación.</t>
  </si>
  <si>
    <t>Desarrollo de programas educativos adaptados a las necesidades en función de aprendizajes diversificados, incluyendo personas con discapacidad.</t>
  </si>
  <si>
    <t>Establecimiento de un modelo educativo que se aplica transversalemente que contiene políticas, estrategias y herramientas para la formación integral.</t>
  </si>
  <si>
    <t>Diseño de estrategias de vanguardia educativa que incorporan la innovación, el cambio y la visión de futuro como motor para alcanzar su misión social.</t>
  </si>
  <si>
    <t>Definición de políticas para la promoción y apoyo de proyectos de colaboración con iniciativas sociales.</t>
  </si>
  <si>
    <t>Promoción de la reflexión crítica y proyectos que incorporen criterios de interculturalidad en sus objetivos.</t>
  </si>
  <si>
    <t>Establecimiento de programas institucionales de acompañamiento y apoyo a estudiantes en condiciones de discapacidad, marginación o alta vulnerabilidad.</t>
  </si>
  <si>
    <t>Cuenta con programas para el desarrollo de la capacidad de discernimiento ético-valoral.</t>
  </si>
  <si>
    <t>Definición de proyectos y programas que contengan nuevos paradigmas e innovaciones (científicos, tecnológicos, educativos)</t>
  </si>
  <si>
    <t>Apoyo a proyectos de innovación social que beneficien a diferentes actores sociales en contextos de vulnerabilidad.</t>
  </si>
  <si>
    <t>Fundamentación de los planes de desarrollo institucionales en el marco de los principales desafiós del contexto.</t>
  </si>
  <si>
    <t>Promoción de la educación continua en temas y áreas profesionales que emergen como respuesta a los principales desafíos del presente y del futuro.</t>
  </si>
  <si>
    <t>Establecimiento de programas de becas y apoyos para estudiantes indígenas.</t>
  </si>
  <si>
    <t>Concepción de la vinculación social como componentes fundamentales de los programas educativos.</t>
  </si>
  <si>
    <t>Definición de políticas para el uso de leguaje de género en sus documentos (normas, reglamentos, códigos, manuales, códigos).</t>
  </si>
  <si>
    <t>Diseño y promoción de espacios y actividades institucionales que promueven la inclusión (académicos, deportivos, artísticos, entre otros).</t>
  </si>
  <si>
    <t>Definición de políticas donde la institución se asume explícitamente como fuerza de transformación social.</t>
  </si>
  <si>
    <t>Definición de la innovación social de como un componente de la misión o visión institucional.</t>
  </si>
  <si>
    <t>Definición explícita de la interculturalidad como uno de los valores o principios fundamentales de la institución.</t>
  </si>
  <si>
    <t>Inclusión explícita del compromiso con  la responsabilidad social, proponiendo e implementando soluciones a problemáticas que contribuyan al desarrollo regional y nacional.</t>
  </si>
  <si>
    <t>Inclusión de la equidad como uno de los valores o principios fundamentales de la institución.</t>
  </si>
  <si>
    <t>Definición de estrategias de inclusión de mediano y largo plazo que contemplan la competencia, singularidad, vínculos y participación de las personas.</t>
  </si>
  <si>
    <t>Desarrollo de estrategias que promueven el desarrollo personal y profesional.</t>
  </si>
  <si>
    <t>Participación dentro del sistema educativo nacional y colaboración con otras instituciones en torno a los principales desafíos de la educación superior (compartiendo buenas prácticas, entre otras).</t>
  </si>
  <si>
    <t>Promoción de espacios de diálogo con actores sociales externos relevantes para el desarrollo de proyectos comunes orientados al cambio social.</t>
  </si>
  <si>
    <t>Previsión de políticas para la preservación de la diversidad lingüística local, de acuerdo al contexto institucional.</t>
  </si>
  <si>
    <t>Inclusión explícita de la equidad de género como un componente de su misión o visión institucional.</t>
  </si>
  <si>
    <t>Definición de políticas para la búsqueda de la excelencia como uno de los valores o principios fundamentales de la institución.</t>
  </si>
  <si>
    <t>Definición de estrategias para promover actitudes interculturales en el aula y en la sociedad.</t>
  </si>
  <si>
    <t>Desarrollo de acciones de promoción de la integridad académica.</t>
  </si>
  <si>
    <t>3. En su caso, tipo de evaluación que se utiliza para evaluar sistemáticamente la formación de los rasgos del perfil de egreso.</t>
  </si>
  <si>
    <t>Indicador 18: Ejemplo de tipos de acciones de gestión relacionadas con los criterios del SEAES</t>
  </si>
  <si>
    <t>TOTAL DE EGRESADOS</t>
  </si>
  <si>
    <t>TOTAL DE DOCENTES</t>
  </si>
  <si>
    <t>TSU</t>
  </si>
  <si>
    <t>Periodo</t>
  </si>
  <si>
    <t>Posibles fuentes de información</t>
  </si>
  <si>
    <t>Esta tabla tiene por objeto brindar ejemplos sobre los criterios del SEAES para identificarlos dentro de los perfiles de egreso de los programas educativos. Los ejemplos son un espectro de lo que podría considerarse para definir más detalladamente cada criterio, en el marco de los perfiles de egreso. Estos ejemplos no son limitativos.</t>
  </si>
  <si>
    <t>Los ejemplos en esta tabla se refieren al tipo de proyectos, al contenido de los proyectos o a las acciones realizadas como parte de los proyectos, y con qué criterio del SEAES se vincularían. Estos ejemplos no son limitativos.</t>
  </si>
  <si>
    <t>En esta tabla se ofrecen ejemplos para relacionar el contenido de los proyectos de investigación con los criterios del SEAES. Los ejemplos son un espectro de lo que podría abarcar cada criterio, en el marco de los proyectos y productos de investigación. Estos ejemplos no son limitativos.</t>
  </si>
  <si>
    <t>Los ejemplos en esta tabla se refieren a tipos de acciones (realizadas por las IES) que estarían vinculadas con los criterios del SEAES. Estos ejemplos no son limitativos, cualquier acción que las IES consideren que también aportan al fortalecimiento de los criterios, deben ser consideradas.</t>
  </si>
  <si>
    <t>En esta tabla se ofrecen ejemplos de acciones que el personal docente pudo haber desarrollado durante las acciones de profesionalización y que estarían vinculdas con los criterios del SEAES. Estos ejemplos no son limitativos, cualquier acción que las IES consideren que también aportan al fortalecimiento de los criterios, deben ser consideradas.</t>
  </si>
  <si>
    <t>Los ejemplos en esta tabla se refieren a tipos de acciones especificadas en planes y programas institucionales que estarían vinculadas con los criterios del SEAES. Estos ejemplos no son limitativos, cualquier acción que las IES consideren que también aportan al fortalecimiento de los criterios, deben ser consideradas.</t>
  </si>
  <si>
    <t>a) Forman parte de las prácticas de evaluación en las etapas terminales del currículum, es decir, se llevan a cabo dentro de los cursos, materias, módulos, y demás unidades de organización de los aprendizajes</t>
  </si>
  <si>
    <t>b) Son evaluaciones internas, realizadas por el propio programa o por la institución, pero no forman parte de los cursos, materias y demás unidades de organización de los aprendizajes dentro del currículum</t>
  </si>
  <si>
    <t>c) Son evaluaciones externas, por ejemplo, evaluaciones del logro de los rasgos del perfil de egreso que llevan a cabo instancias que realizan exámenes nacionales</t>
  </si>
  <si>
    <t>XX</t>
  </si>
  <si>
    <t>ZZ</t>
  </si>
  <si>
    <t>Tabla 1b</t>
  </si>
  <si>
    <t>Tabla 1a</t>
  </si>
  <si>
    <t>Tabla 2b</t>
  </si>
  <si>
    <t>Tabla 2a</t>
  </si>
  <si>
    <t>Tabla 3a</t>
  </si>
  <si>
    <t>Tabla 3b</t>
  </si>
  <si>
    <t>Tabla 4a</t>
  </si>
  <si>
    <t>Tabla 4b</t>
  </si>
  <si>
    <t>Evaluaciones dentro del currículum</t>
  </si>
  <si>
    <t>Evaluaciones del programa o la IES</t>
  </si>
  <si>
    <t>Evaluaciones externas</t>
  </si>
  <si>
    <t>Tabla 5a</t>
  </si>
  <si>
    <t>Tabla 5b</t>
  </si>
  <si>
    <t>Tabla 6a</t>
  </si>
  <si>
    <t>Tabla 6b</t>
  </si>
  <si>
    <t>Tabla 7a</t>
  </si>
  <si>
    <t>Tabla 7b</t>
  </si>
  <si>
    <t>Personas con discapacidad</t>
  </si>
  <si>
    <t>Personas sin discapacidad</t>
  </si>
  <si>
    <t>XXX</t>
  </si>
  <si>
    <t>ZZZ</t>
  </si>
  <si>
    <t>Personas con discapacidad (motriz, visual, auditiva, cognitiva, trastorno conductual u otra)</t>
  </si>
  <si>
    <t>Personas sin discapacidad (motriz, visual, auditiva, cognitiva, trastorno conductual u otra)</t>
  </si>
  <si>
    <t>Tabla 8a</t>
  </si>
  <si>
    <t>Tabla 8b</t>
  </si>
  <si>
    <t>Tabla 10a</t>
  </si>
  <si>
    <t>Tabla 10b</t>
  </si>
  <si>
    <t>Tabla 11a</t>
  </si>
  <si>
    <t>Tabla 11b</t>
  </si>
  <si>
    <t>Tabla 12a</t>
  </si>
  <si>
    <t>Tabla 12b</t>
  </si>
  <si>
    <t>No disponible</t>
  </si>
  <si>
    <t>Compromiso con la Responsabilidad Social</t>
  </si>
  <si>
    <t>Tabla 13a</t>
  </si>
  <si>
    <t>Tabla 13b</t>
  </si>
  <si>
    <t>Tabla 14a</t>
  </si>
  <si>
    <t>Tabla 14b</t>
  </si>
  <si>
    <t>Tabla 15b</t>
  </si>
  <si>
    <t>Tabla 15a</t>
  </si>
  <si>
    <t>Tabla 16b</t>
  </si>
  <si>
    <t>Tabla 16a</t>
  </si>
  <si>
    <t>Tabla 17a</t>
  </si>
  <si>
    <t>Tabla 17b</t>
  </si>
  <si>
    <t>Tabla 18a</t>
  </si>
  <si>
    <t>Tabla 19a</t>
  </si>
  <si>
    <t>Tabla 20a</t>
  </si>
  <si>
    <t>Otras autoadscripciones sexogenéricas</t>
  </si>
  <si>
    <t>Personas que se autoidentifican como indígenas, afromexicanas, migrantes u otra identidad cultural</t>
  </si>
  <si>
    <t>Personas que no se autoidentifican como indígenas, afromexicanas, migrantes u otra identidad cultural</t>
  </si>
  <si>
    <t>Personas con discapacidad (motriz, visual, auditiva, cognitiva, trastorno conductual u otro)</t>
  </si>
  <si>
    <t>Personas sin discapacidad (motriz, visual, auditiva, cognitiva, trastorno conductual u otro)</t>
  </si>
  <si>
    <t>Ámbitos: 3. Programas de licenciatura y TSU; 4. Programas de investigación y posgrado
Indicador 8. Composición porcentual de la población escolar en función de los criterios de equidad social y de género, inclusión e interculturalidad</t>
  </si>
  <si>
    <t>Ingreso - mujeres</t>
  </si>
  <si>
    <t>Ingreso - otras autoadscripciones sexogenéricas</t>
  </si>
  <si>
    <t>Ingreso - hombres</t>
  </si>
  <si>
    <t>Permanencia - mujeres</t>
  </si>
  <si>
    <t>Permanencia - hombres</t>
  </si>
  <si>
    <t>Permanencia - otras autoadscripciones sexogenéricas</t>
  </si>
  <si>
    <t>Abandono - mujeres</t>
  </si>
  <si>
    <t>Abandono - hombres</t>
  </si>
  <si>
    <t>Abandono - otras autoadscripciones sexogenéricas</t>
  </si>
  <si>
    <t>Reprobación - mujeres</t>
  </si>
  <si>
    <t>Reprobación - hombres</t>
  </si>
  <si>
    <t>Reprobación - otras autoadscripciones sexogenéricas</t>
  </si>
  <si>
    <t>Egreso - mujeres</t>
  </si>
  <si>
    <t>Egreso - hombres</t>
  </si>
  <si>
    <t>Egreso - otras autoadscripciones sexogenéricas</t>
  </si>
  <si>
    <t>Titulación -mujeres</t>
  </si>
  <si>
    <t>Titulación - hombres</t>
  </si>
  <si>
    <t>Titulación - otras autoadscripciones sexogenéricas</t>
  </si>
  <si>
    <t>Ingreso - 
personas con discapacidad</t>
  </si>
  <si>
    <t>Ingreso - 
personas sin discapacidad</t>
  </si>
  <si>
    <t>Permanencia - 
personas con discapacidad</t>
  </si>
  <si>
    <t>Permanencia - 
personas sin discapacidad</t>
  </si>
  <si>
    <t>Abandono - 
personas con discapacidad</t>
  </si>
  <si>
    <t>Abandono - 
personas sin discapacidad</t>
  </si>
  <si>
    <t>Reprobación - 
personas con discapacidad</t>
  </si>
  <si>
    <t>Reprobación - 
personas sin discapacidad</t>
  </si>
  <si>
    <t>Egreso - 
personas con discapacidad</t>
  </si>
  <si>
    <t>Egreso - 
personas sin discapacidad</t>
  </si>
  <si>
    <t>Titulación - 
personas con discapacidad</t>
  </si>
  <si>
    <t>Titulación - 
personas sin discapacidad</t>
  </si>
  <si>
    <t>Ingreso - 
Personas que se autoidentifican como indígenas, afromexicanas, migrantes u otra identidad cultural</t>
  </si>
  <si>
    <t>Ingreso - 
Personas que no se autoidentifican como indígenas, afromexicanas, migrantes u otra identidad cultural</t>
  </si>
  <si>
    <t>Permanencia - 
Personas que se autoidentifican como indígenas, afromexicanas, migrantes u otra identidad cultural</t>
  </si>
  <si>
    <t>Permanencia - 
Personas que no se autoidentifican como indígenas, afromexicanas, migrantes u otra identidad cultural</t>
  </si>
  <si>
    <t>Abandono - 
Personas que se autoidentifican como indígenas, afromexicanas, migrantes u otra identidad cultural</t>
  </si>
  <si>
    <t>Abandono - 
Personas que no se autoidentifican como indígenas, afromexicanas, migrantes u otra identidad cultural</t>
  </si>
  <si>
    <t>Reprobación - 
Personas que se autoidentifican como indígenas, afromexicanas, migrantes u otra identidad cultural</t>
  </si>
  <si>
    <t>Reprobación - 
Personas que no se autoidentifican como indígenas, afromexicanas, migrantes u otra identidad cultural</t>
  </si>
  <si>
    <t>Egreso - 
Personas que se autoidentifican como indígenas, afromexicanas, migrantes u otra identidad cultural</t>
  </si>
  <si>
    <t>Egreso - 
Personas que no se autoidentifican como indígenas, afromexicanas, migrantes u otra identidad cultural</t>
  </si>
  <si>
    <t>Titulación - 
Personas que se autoidentifican como indígenas, afromexicanas, migrantes u otra identidad cultural</t>
  </si>
  <si>
    <t>Titulación - 
Personas que no se autoidentifican como indígenas, afromexicanas, migrantes u otra identidad cultural</t>
  </si>
  <si>
    <t>Ámbitos: 3. Programas de licenciatura y TSU; 4. Programas de investigación y posgrado
Indicador 12. Porcentaje de estudiantes que participan en proyectos de innovación pedagógica, educativa y disciplinar relacionados con los criterios del SEAES</t>
  </si>
  <si>
    <t>Ámbito 4: Programas de investigación y posgrado 
Indicador 13. Porcentaje de proyectos de investigación que consideraron cada uno de los criterios del SEAES</t>
  </si>
  <si>
    <t>Ámbito 4: Programas de investigación y posgrado 
Indicador 14. Porcentaje de productos de investigación relacionados con los criterios del SEAES</t>
  </si>
  <si>
    <t>Ámbito 4: Programas de investigación y posgrado 
Indicador 15. Composición porcentual de integrantes de la planta académica que participan en proyectos de investigación relacionados con los criterios del SEAES</t>
  </si>
  <si>
    <t>Ámbito 4: Programas de investigación y posgrado 
Indicador 16. Porcentaje de estudiantes que participan en proyectos de investigación relacionados con los criterios del SEAES</t>
  </si>
  <si>
    <t>Ámbito 5: Institución/Plantel (docencia, investigación, vinculación y gestión) 
Indicador 17. Composición porcentual del personal directivo y administrativo en general, en función de los criterios de equidad social y de género, inclusión e interculturalidad</t>
  </si>
  <si>
    <t>Ámbito 5: Institución/Plantel (docencia, investigación, vinculación y gestión) 
Indicador 18. Número de iniciativas, servicios y acciones de acompañamiento a los y las estudiantes, de vinculación, de gestión cultural y de gestión en general que incorporan los criterios transversales del SEAES</t>
  </si>
  <si>
    <t>Ámbito 5: Institución/Plantel (docencia, investigación, vinculación y gestión) 
Indicador 19. Número de acciones previstas en los planes y programas de desarrollo institucional que impulsan la incorporación de cada uno de los criterios transversales</t>
  </si>
  <si>
    <t>Ámbito 5: Institución/Plantel (docencia, investigación, vinculación y gestión) 
Indicador 20. Número de acciones institucionales realizadas para atender y sensibilizar a la comunidad en los temas previstos por los criterios del SEAES</t>
  </si>
  <si>
    <t>Sugerencia: En la hoja "Rasgos y Ejemplos" se incluyen los ejemplos de acciones institucionales realizadas para atender y sensibilizar a la comunidad en los temas previstos por los criterios del SEAES que pueden servir como referencia. En caso de tener un desglose propio, cada institución puede seguirlos agregando a este archivo una hoja similar con sus propios ejemplos ilustrativos.</t>
  </si>
  <si>
    <t>Sugerencia: En la hoja "Rasgos y Ejemplos" se incluyen los ejemplos de tipos de acciones previstas en los planes y programas de desarrollo institucional que impulsan la incorporación de cada uno de los criterios transversales que pueden servir como referencia. En caso de tener un desglose propio, cada institución puede seguirlos agregando a este archivo una hoja similar con sus propios ejemplos ilustrativos.</t>
  </si>
  <si>
    <t>Sugerencia: En la hoja "Rasgos y Ejemplos" se incluyen los ejemplos de iniciativas, servicios y acciones de acompañamiento a los y las estudiantes que consideraron cada uno de los criterios del SEAES que pueden servir como referencia. En caso de tener un desglose propio, cada institución puede seguirlos agregando a este archivo una hoja similar con sus propios ejemplos ilustrativos.</t>
  </si>
  <si>
    <t>Ámbitos: 3. Programas de licenciatura y TSU; 4. Programas de investigación y posgrado
Indicador 9. Trayectorias escolares en función de los criterios de equidad social y de género, inclusión e interculturalidad (tasas de ingreso, permanencia, abandono, rezago, reprobación, egreso y titulación)</t>
  </si>
  <si>
    <t>Tabla 9a1 - General</t>
  </si>
  <si>
    <t>Aspirantes</t>
  </si>
  <si>
    <t>Reprobación</t>
  </si>
  <si>
    <t>Tabla 9b1 - General</t>
  </si>
  <si>
    <t>Tabla 9a2 - Equidad social y de género</t>
  </si>
  <si>
    <t>Tabla 9b2 - Equidad social y de género</t>
  </si>
  <si>
    <t>Tabla 9a3 - Inclusión</t>
  </si>
  <si>
    <t>Tabla 9b3 - Inclusión</t>
  </si>
  <si>
    <t>Tabla 9a4 - Interculturalidad</t>
  </si>
  <si>
    <t>Tabla 9b4 - Interculturalidad</t>
  </si>
  <si>
    <t>Sugerencia: En la hoja "Rasgos y Ejemplos" se incluyen los rasgos formativos para la identificación de los rasgos del perfil de egreso por cada criterio del SEAES.  En caso de tener un desglose propio, cada institución puede seguirlos agregando a este archivo una hoja similar con sus propios ejemplos ilustrativos.</t>
  </si>
  <si>
    <t>TOTAL DE UNIDADES EN ETAPAS TERMINALES</t>
  </si>
  <si>
    <t>9. Trayectorias escolares en función de los criterios de equidad social y de género, inclusión e interculturalidad (tasas de ingreso, permanencia, abandono, rezago, reprobación, egreso y titulación).</t>
  </si>
  <si>
    <t>Ámbitos: 3. Programas de licenciatura y TSU; 4. Programas de investigación y posgrado
Indicador 10. Existencia de un diseño curricular que incorpore en forma fundamentada, gradual, transversal e integrada, el desarrollo de aprendizajes relacionados con cada uno de los criterios del SEAES</t>
  </si>
  <si>
    <t>Ámbitos: 3. Programas de licenciatura y TSU; 4. Programas de investigación y posgrado
Indicador 11. Porcentaje de unidades de aprendizaje terminales dedicadas a consolidar los rasgos del perfil de egreso, relacionados con los criterios del SEAES</t>
  </si>
  <si>
    <t>11.	Porcentaje de unidades de aprendizaje terminales dedicadas a consolidar los rasgos del perfil de egreso, relacionados con los criterios del SEAES</t>
  </si>
  <si>
    <t>Sugerencia: En la hoja "Rasgos y Ejemplos" 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</si>
  <si>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productos de investigación con los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</si>
  <si>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proyectos de investigación con los criterios del SEAES, que pueden servir como referencia. En caso de tener un desglose propio, cada institución puede seguirlos agregando a este archivo una hoja similar con sus propios ejemplos ilustrativos.</t>
  </si>
  <si>
    <t>Determinar el número de acciones institucionales realizadas para atender y sensibilizar a la comunidad en los temas previstos por los criterios del SEAES. Puede tomarse como referentes los ejemplos que se muestran en la hoja "Rasgos y Ejemplos" o agregar una hoja similar con ejemplos ilustrativos de lo que considera la institución.
Reportar el total de acciones institucionales realizadas para atender y sensibilizar a la comunidad en los temas previstos por los criterios del SEAES en la hoja correspondiente "Indicador 20".
En caso de no contar con información, indicar "No disponible" en la celda correspondiente.</t>
  </si>
  <si>
    <t>Ingreso cohorte</t>
  </si>
  <si>
    <t>Periodo ingreso cohorte</t>
  </si>
  <si>
    <t>Personal directivo</t>
  </si>
  <si>
    <t>Personal administrativo</t>
  </si>
  <si>
    <t>Acompañamiento estudiantil</t>
  </si>
  <si>
    <t>Vinculación con la comunidad</t>
  </si>
  <si>
    <t>Gestión cultural</t>
  </si>
  <si>
    <t>Gestión institucional</t>
  </si>
  <si>
    <t>TOTAL DE INICIATIVAS</t>
  </si>
  <si>
    <t>Iniciativas institucionales</t>
  </si>
  <si>
    <t>Ámbito 2: Profesionalización de la docencia
Indicador 5. Composición porcentual de la planta académica del programa educativo en función de los criterios de equidad social y de género, inclusión e interculturalidad</t>
  </si>
  <si>
    <t>Ámbito 1: Formación profesional
Indicador 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</si>
  <si>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Ámbito 1: Formación profesional
Indicador 3. Si la respuesta al indicador 2 es positiva: Tipo de evaluación que se utiliza para evaluar sistemáticamente el grado en que se logra formar los rasgos del perfil de egreso </t>
  </si>
  <si>
    <t>Ámbito 1: Formación profesional
2. Existencia de mecanismos para evaluar sistemáticamente la formación de los rasgos del perfil de egreso relacionados con los criterios del SEAES en el programa educativo</t>
  </si>
  <si>
    <t>Ámbito 1: Formación profesional
Indicador 1. Incorporación de los rasgos formativos relacionados con cada uno de los criterios del SEAES en el perfil de egreso del programa educativo</t>
  </si>
  <si>
    <t>Ámbito 2: Profesionalización de la docencia
Indicador 6. Porcentaje de profesores y profesoras del programa educativo, que participaron en acciones de profesionalización de la docencia encaminadas a reforzar cada uno de los criterios del SEAES</t>
  </si>
  <si>
    <t>Ámbito 2: Profesionalización de la docencia
Indicador 7. Porcentaje de profesores y profesoras del programa educativo que participan en proyectos de innovación pedagógica, educativa y disciplinar relacionados con los criterios del SEAES</t>
  </si>
  <si>
    <t>Hoja</t>
  </si>
  <si>
    <t>Indicaciones y definiciones</t>
  </si>
  <si>
    <t>Se agregó la columna "Periodo" que incluye aclaraciones por indicador, con respecto a las fechas que se proponen para la obtención de la información.</t>
  </si>
  <si>
    <t>Se agregó la columna "Posibles fuentes de información" que incluye varios ejemplos de documentos o actividades a las que la institución puede recurrir para obtener los datos que cada indicador solicita.</t>
  </si>
  <si>
    <t>Indicadores 1- 20</t>
  </si>
  <si>
    <t xml:space="preserve">En los indicadores 1, 3, 5, 8 - 11, 17 y 18 se corrigieron errores en la columna de "Indicaciones de reporte". </t>
  </si>
  <si>
    <t>En el indicador 11 se actualizó el cambio de nombre.</t>
  </si>
  <si>
    <t>Se agregó la columna "Periodo" que incluye las fechas que se proponen para la obtención de la información.</t>
  </si>
  <si>
    <t>Indicadores 1 - 4, 8 - 12</t>
  </si>
  <si>
    <t>Indicadores 5, 8, 9, 17</t>
  </si>
  <si>
    <t>Se cambiaron los encabezados en el criterio de inclusión, de "pertenece a un programa de inclusión institucional" a "personas con discapacidad".</t>
  </si>
  <si>
    <t>Se cambiaron los encabezados en el criterio de interculturalidad, de "se autoadscribe a pueblos originarios, afromexicanos, migrantes u otros grupos culturalmente diversos" a "personas que se autoidentifican como indígenas, afromexicanas, migrantes u otra identidad cultural".</t>
  </si>
  <si>
    <t>Se cambiaron las gráficas para que muestren los resultados en unidades porcentuales; las gráficas anteriores mostraban frecuencias (números absolutos).</t>
  </si>
  <si>
    <t>Se cambió el tipo de gráfica que agrupa todos los niveles del indicador. Antes se era una gráfica apilada, ahora se usa una gráfica de barras que muestra los resultados uno al lado de otro.</t>
  </si>
  <si>
    <t>Indicador 3</t>
  </si>
  <si>
    <t>Indicador 9</t>
  </si>
  <si>
    <t>Indicador 11</t>
  </si>
  <si>
    <t>Se cambió la unidad de medida del indicador de "número" a "porcentaje".</t>
  </si>
  <si>
    <t>Se cambió en el nombre del indicador de "unidades de organización curricular totales y en etapas terminales del currículum" a "unidades de aprendizaje terminales".</t>
  </si>
  <si>
    <t>Indicador 16</t>
  </si>
  <si>
    <t>Indicador 17</t>
  </si>
  <si>
    <t>Se corrigió un error en el encabezado de la unidad de análisis, de "Total de estudiantes" a "Total del personal".</t>
  </si>
  <si>
    <t>Indicador 18</t>
  </si>
  <si>
    <t>Indicador 19</t>
  </si>
  <si>
    <t>Indicador 20</t>
  </si>
  <si>
    <t>Para el total de la planta académica, determinar el número de docentes e investigadores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docentes e investigadores en función de los criterios de equidad social y de género, inclusión e interculturalidad señalados en la hoja correspondiente "Indicador 5".
En caso de no contar con información, indicar "No disponible" en la celda correspondiente.</t>
  </si>
  <si>
    <t xml:space="preserve">
Para el total de la planta académica, determinar el número de docentes e investigadores que participaron en acciones de profesionalización de la docencia encaminadas a reforzar cada uno de los criterios del SEAES. Puede tomarse como referentes los ejemplos que se muestran en la hoja "Rasgos y Ejemplos" o agregar una hoja similar con ejemplos ilustrativos de lo que considera la institución.
Reportar el total de docentes e investigadores que sí participaron en acciones de profesionalización de la docencia encaminadas a reforzar uno o varios de los criterios del SEAES en la hoja correspondiente "Indicador 6".
En caso de no contar con información, indicar "No disponible" en la celda correspondiente.</t>
  </si>
  <si>
    <t>Para el total de la planta académica, determinar el número de docentes e investigadores que participaron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docentes e investigadores que sí participan en proyectos de innovación pedagógica, educativa y disciplinar relacionados con uno o varios de los criterios del SEAES en la hoja correspondiente "Indicador 7".
En caso de no contar con información, indicar "No disponible" en la celda correspondiente.</t>
  </si>
  <si>
    <t>Para cada nivel educativo, determinar el total de estudiantes que participa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estudiantes, por nivel educativo, que sí participa en proyectos de innovación pedagógica, educativa y disciplinar relacionados con uno o varios de los criterios del SEAES en la hoja correspondiente "Indicador 12".
En caso de no contar con información, indicar "No disponible" en la celda correspondiente.</t>
  </si>
  <si>
    <t>Para los proyectos de investigación, determinar el número de proyectos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proyectos de investigación que consideraron uno o varios de los criterios del SEAES en la hoja correspondiente "Indicador 13".
En caso de no contar con información, indicar "No disponible" en la celda correspondiente.</t>
  </si>
  <si>
    <t>Para los productos de investigación, determinar el número de productos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productos de investigación que consideraron uno o varios de los criterios del SEAES en la hoja correspondiente "Indicador 14".
En caso de no contar con información, indicar "No disponible" en la celda correspondiente.</t>
  </si>
  <si>
    <t>Para el total de la planta académica, determinar el número de docentes e investigadores que participan en proyectos de investigación relacionados con uno o varios de los criterios del SEAES. 
Reportar el total de docentes e investigadores que participan en proyectos de investigación relacionados con uno o varios de los criterios del SEAES en la hoja correspondiente "Indicador 15".
En caso de no contar con información, indicar "No disponible" en la celda correspondiente.</t>
  </si>
  <si>
    <t>Para el total de la población escolar, determinar el número de estudiantes que participan en proyectos de investigación relacionados con uno o varios de los criterios del SEAES.
Reportar el total de estudiantes que participa en proyectos de investigación relacionados con uno o varios de los criterios del SEAES en la hoja correspondiente "Indicador 16".
En caso de no contar con información, indicar "No disponible" en la celda correspondiente.</t>
  </si>
  <si>
    <t>Para el total del personal directivo y administrativo, determinar el número de personas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del personal directivo y administrativo, en función de los criterios de equidad social y de género, inclusión e interculturalidad en la hoja correspondiente "Indicador 17".
En caso de no contar con información, indicar "No disponible" en la celda correspondiente.</t>
  </si>
  <si>
    <t>Determinar el número de iniciativas institucionales (acompañamiento estudiantil, vinculación con la comunidad, gestión cultural y gestión institucional) que incorporan uno o varios de los criterios transversales del SEAES. Puede tomarse como referentes los ejemplos que se muestran en la hoja "Rasgos y Ejemplos" o agregar una hoja similar con ejemplos ilustrativos de lo que considera la institución.
Reportar el total de iniciativas de acompañamiento estudiantil, de vinculación con la comunidad, de gestión cultural y de gestión institucional que incorporan uno o varios de los criterios transversales del SEAES en la hoja correspondiente "Indicador 18".
En caso de no contar con información, indicar "No disponible" en la celda correspondiente.</t>
  </si>
  <si>
    <t>Determinar el número de acciones previstas en los planes y programas de desarrollo institucional que impulsan la incorporación de uno o varios de los criterios transversales. Puede tomarse como referentes los ejemplos que se muestran en la hoja "Rasgos y Ejemplos" o agregar una hoja similar con ejemplos ilustrativos de lo que considera la institución.
Reportar el total de acciones previstas en los planes y programas de desarrollo institucional que impulsan la incorporación de uno o varios de los criterios transversales en la hoja correspondiente "Indicador 19".
En caso de no contar con información, indicar "No disponible" en la celda correspondiente.</t>
  </si>
  <si>
    <t>- Planes de estudio
- Documentos informativos
- Actas o minutas de cuerpos colegiados
- Consultas a docentes participes en las últimas etapas del currículum
- Informes de autoevaluación para la acreditación
- Resultados de evaluaciones institucionales o nacionales
- Encuestas a estudiantes y exalumnos
- Procesos de acreditación
- Investigaciones educativas
- Documentación de los programas educativos
- Documentos de políticas y procedimientos</t>
  </si>
  <si>
    <t>- Estadísticas y registros institucionales
- Documentos informativos
- Actas o minutas de cuerpos colegiados
- Consultas a docentes
- Foros y eventos académicos
- Diagnósticos institucionales
- Investigaciones educativas</t>
  </si>
  <si>
    <t>- Planes de estudio
- Estadísticas y registros institucionales
- Actas o minutas de cuerpos colegiados
- Consultas a docentes
- Informes de autoevaluación externa
- Estudios diagnósticos
- Investigaciones educativas
- Perfiles de los estudiantes
- Encuestas/entrevistas a docentes
- Calificaciones y registros académicos individuales</t>
  </si>
  <si>
    <t>- Programas y proyectos de investigación
- Informes, reportes y seguimientos institucionales
- Bases de datos bibliográficas
- Estadísticas y registros
- Actas o minutas de cuerpos colegiados
- Consultas a la planta académica y estudiantes
- Estudios institucionales</t>
  </si>
  <si>
    <t>- Planes y programas de desarrollo institucional
- Informes y sistemas de seguimiento, monitoreo o información
- Estadísticas y registros
- Actas o minutas de cuerpos colegiado
- Consultas a directivos
- Estudios institucionales
- Acreditaciones institucionales</t>
  </si>
  <si>
    <t>Se eliminó la tabla 18b dado que la unidad de medida del indicador no requiere porcentajes.</t>
  </si>
  <si>
    <t>Se eliminó la tabla 19b dado que la unidad de medida del indicador no requiere porcentajes.</t>
  </si>
  <si>
    <t>Se eliminó la tabla 20b dado que la unidad de medida del indicador no requiere porcentajes.</t>
  </si>
  <si>
    <t>Se desagregó la unidad de observación en "personal docente" y "personal administrativo", tal como está en la definición del indicador.</t>
  </si>
  <si>
    <t>Se desagregó la unidad de observación en iniciativas institucionales de "acompañamiento estudiantil", "vinculación con la comunidad", "gestión cultural" y "gestión institucional", tal como está en la definición del indicador.</t>
  </si>
  <si>
    <t>Se desagregó la unidad de observación por nivel educativo, como se hizo en otros indicadores similares.</t>
  </si>
  <si>
    <t>Se corrigieron las fórmulas de cálculo para "permanencia", "abandono", "egreso" y "titulación", en función del ingreso por cohorte, tal como se solicita en las definiciones.</t>
  </si>
  <si>
    <t>Se corrigió la fórmula para el cálculo de la tasa de reprobación, para dejar como base la población escolar vigente al término del ciclo 2022-2023, tal como se solicita en las definiciones.</t>
  </si>
  <si>
    <t>Se agregó la columna "Aspirantes" y se cambió la fórmula de cálculo para la tasa de ingreso por cohorte, en función al número de aspirantes, tal como se solicita en las definiciones.</t>
  </si>
  <si>
    <t>Se agregó la tabla "9 - General" donde se integran los resultados de las trayectorias sin distinguir por los criterios del SEAES, con el propósito de contar con una base para el análisis.</t>
  </si>
  <si>
    <t>Se modificó el texto que se encuentra debajo de cada criterio para darle mayor específicidad sobre los tipos de evaluación usados para evaluar el grado en que se logra formar los rasgos del perfil de egreso.</t>
  </si>
  <si>
    <t>Se agregó el nivel TSU para programas educativos. Las instituciones que lo consideren pertinente pueden agregar el de profesional asociado.</t>
  </si>
  <si>
    <t>Reportar el total de programas, por nivel educativo, que en su perfil de egreso incorporan rasgos formativos relacionados con los criterios del SEAES en la hoja correspondiente "Indicador 1".
Puede tomarse como referentes los rasgos de la tipología que se muestra en la hoja "Rasgos y Ejemplos" o agregar una hoja similar con ejemplos ilustrativos de los rasgos considerados por la institución.
En caso de no contar con información, indicar "No disponible" en la celda correspondiente.
Las instituciones que lo consideren pertinente, pueden agregar el nivel de Profesional Asociado.</t>
  </si>
  <si>
    <t>Para cada nivel educativo, analizar la existencia de mecanismos para evaluar sistemáticamente la formación de los rasgos del perfil de egreso relacionados con los criterios del SEAES. Puede tomarse como referentes los rasgos de la tipología que se muestra en la hoja "Rasgos y Ejemplos" o agregar una hoja similar con ejemplos ilustrativos de los rasgos considerados por la institución.
Reportar el total de programas, por nivel educativo, que sí cuentan con mecanismos para evaluar sistemáticamente la formación de los rasgos del perfil de egreso relacionados con los criterios del SEAES en la hoja correspondiente "Indicador 2".
En caso de no contar con información, indicar "No disponible" en la celda correspondiente
Las instituciones que lo consideren pertinente, pueden agregar el nivel de Profesional Asociado..</t>
  </si>
  <si>
    <t>Este indicador se registra únicamente para los programas que sí se cuentan con los mecanismos a que se refiere el "Indicador 2":
Reportar el total de programas, por nivel educativo y por tipo de evaluación utilizada para corroborar la formación de los rasgos del perfil de egreso en la hoja correspondiente "Indicador 3".
Considerar la opción que más se acerque al tipo de evaluación que se utiliza.
a) Forman parte de las prácticas de evaluación en las etapas terminales del currículum, es decir, se llevan a cabo dentro de los cursos, materias, módulos, y demás unidades de organización de los aprendizajes
b) Son evaluaciones internas, realizadas por el propio programa o por la institución, pero no forman parte de los cursos, materias y demás unidades de organización de los aprendizajes dentro del currículum
c) Son evaluaciones externas, por ejemplo, evaluaciones del logro de los rasgos del perfil de egreso que llevan a cabo instancias que realizan exámenes nacionales
En caso de no contar con información, indicar "No disponible" en la celda correspondiente.
Las instituciones que lo consideren pertinente, pueden agregar el nivel de Profesional Asociado.</t>
  </si>
  <si>
    <t>Este indicador se registra únicamente si se cuenta con los mecanismos señalados en el "Indicador 2":
Para cada nivel educativo, determinar el número de estudiantes egresados que demostraron haber adquirido la formación prevista en el perfil de egreso. Puede tomarse como referentes los rasgos de la tipología que se muestra en la hoja "Rasgos y Ejemplos" o agregar una hoja similar con ejemplos ilustrativos de los rasgos considerados por la institución.
Reportar el total de estudiantes egresados por nivel educativo que sí demostraron haber adquirido la formación prevista en el perfil de egresoen la hoja correspondiente "Indicador 4".
En caso de no contar con información, indicar "No disponible" en la celda correspondiente.
Las instituciones que lo consideren pertinente, pueden agregar el nivel de Profesional Asociado.</t>
  </si>
  <si>
    <t>Para cada nivel educativo, determinar el total de estudiantes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estudiantes en función de los criterios de equidad social y de género, inclusión e interculturalidad señalados en la hoja correspondiente "Indicador 8".
En caso de no contar con información, indicar "No disponible" en la celda correspondiente.
Las instituciones que lo consideren pertinente, pueden agregar el nivel de Profesional Asociado.</t>
  </si>
  <si>
    <t>Para cada programa educativo, analizar si su diseño curricular incorpora en forma 1-fundamentada, 2-gradual, 3-transversal e 4-integrada el desarrollo de aprendizajes relacionados con cada uno de los criterios del SEAES.
Sólo si el programa educativo cumple con las cuatro características al mismo tiempo, podrá ser considerado para este indicador.
Reportar el total de programas, por nivel educativo, que sí cuentan con un diseño curricular que incorpore en forma fundamentada, gradual, transversal e integrada, el desarrollo de aprendizajes relacionados con uno o varios de los criterios del SEAES en la hoja correspondiente "Indicador 10".
En caso de no contar con información, indicar "No disponible" en la celda correspondiente.
Las instituciones que lo consideren pertinente, pueden agregar el nivel de Profesional Asociado.</t>
  </si>
  <si>
    <t>Para cada nivel educativo, determinar el número de unidades de organización curricular* que se enfocan en consolidar los aprendizajes de los rasgos del perfil de egreso relacionados con cada uno de los criterios del SEAES. 
Reportar el total de unidades de aprendizaje terminales** que se enfocan en consolidar los aprendizajes de los rasgos del perfil de egreso relacionados con cada uno de los criterios del SEAES en la hoja correspondiente "Indicador 11".
En caso de no contar con información, indicar "No disponible" en la celda correspondiente.
*Las unidades de organización curricular son la forma como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**Unidades que se encuentran en las etapas terminales del proceso formativo, por ejemplo, los tres últimos cuatrimestres.
Las instituciones que lo consideren pertinente, pueden agregar el nivel de Profesional Asociado.</t>
  </si>
  <si>
    <t>En el indicador 9 se explicaron mejor las definiciones para el cálculo de las trayectorias así como las fechas que se indican para la obtención de la información.</t>
  </si>
  <si>
    <t>Se agregó una hoja con un ejemplo prellenado para cada indicador, que al mismo tiempo sirve como ejercicio de validación técnica.</t>
  </si>
  <si>
    <t>2023-2024
(Información vigente al cierre del ciclo escolar)</t>
  </si>
  <si>
    <t>2023-2024</t>
  </si>
  <si>
    <t>Se cambiaron los encabezados en el criterio de equidad social y de género, de "Otro género" a "Otra autoadscripción sexogenérica".</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</si>
  <si>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</si>
  <si>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2023-2024
(Considerar la operación actual de los programas. Si el diseño cambió recientemente y ahora se prevén mecanismos que antes no estaban considerados, especifiar en la parte de "Comentarios")</t>
  </si>
  <si>
    <t>2023-2024
(Información al cierre del ciclo escolar, preferentemente. Incluir docentes de medio tiempo o que trabajan bajo un esquema por horas)</t>
  </si>
  <si>
    <t>2023-2024
(Reportar la información con la que cuenten los programas educativos al cierre del ciclo escolar)</t>
  </si>
  <si>
    <t>2023-2024
(Información vigente al cierre del ciclo escolar, si los programas están en proceso de actualización y aún no se cuenta con el nuevo diseño curricular, en el reporte se pueden mencionar los motivos que dieron paso a esta actualización y una proyección de hacia dónde va el nuevo diseño)</t>
  </si>
  <si>
    <t>2023-2024
(Información vigente al cierre del ciclo escolar, preferentemente. Incluir datos de los proyectos que concluyeron durante dicho ciclo escolar así como de los proyectos que tuvieron continuidad)</t>
  </si>
  <si>
    <t>2023-2024
(Información vigente al cierre del ciclo escolar. Incluir datos de los proyectos que concluyeron durante dicho ciclo escolar así como de los proyectos que tuvieron continuidad)</t>
  </si>
  <si>
    <t>2023-2024
(Información vigente al cierre del ciclo escolar. Incluir datos de los productos que concluyeron durante dicho ciclo escolar así como de los proyectos que tuvieron continuidad)</t>
  </si>
  <si>
    <t>2023-2024
(Información al cierre del ciclo escolar, preferentemente. Para los proyectos que concluyeron durante dicho ciclo escolar así como de los proyectos que tuvieron continuidad, incluir docentes de medio tiempo o que trabajan bajo un esquema por horas)</t>
  </si>
  <si>
    <t>2023-2024
(Información vigente al cierre del ciclo escolar. Incluir datos de dato de los estudiantes que participaron en proyectos que concluyeron durante dicho ciclo escolar así como de los proyectos que tuvieron continuidad)</t>
  </si>
  <si>
    <t>2023-2024
(Información al cierre del ciclo escolar, preferentemente. Incluir datos del personal que labora medio tiempo o que trabaja bajo un esquema por horas o por honorarios)</t>
  </si>
  <si>
    <t>2023-2024
(Información vigente al cierre del ciclo escolar, si los procesos de gestión y acompañamiento para estudiantes están en proceso de actualización y aún no se cuenta con los nuevos procedimientos, en el reporte se pueden mencionar los motivos que dieron paso a esta actualización y una proyección de hacia dónde va el nuevo diseño)</t>
  </si>
  <si>
    <t>2023-2024
(Información vigente al cierre del ciclo escolar, si los planes o programas de desarrollo están en proceso de actualización y aún no se cuenta con los nuevos diseños, en el reporte se pueden mencionar los motivos que dieron paso a esta actualización y una proyección de hacia dónde van los nuevos documentos)</t>
  </si>
  <si>
    <t>2023-2024
(Información vigente al cierre del ciclo escolar. Incluir las acciones concluidas durante dicho ciclo así como aquellas que no se resolvieron pero que continuaron en el siguiente ciclo escolar)</t>
  </si>
  <si>
    <t>Para cada nivel educativo, analizar las diferentes trayectorias escolares (tasas de ingreso, permanencia, abandono, rezago, reprobación, egreso y titulación) en función de los criterios de equidad social y de género, inclusión e interculturalidad.
Reportar el total por nivel educativo de las tasas indicadas en función de los criterios de equidad social y de género, inclusión e interculturalidad en la hoja correspondiente "Indicador 9".
Definiciones de tasas:
a. Tasa de ingreso: porcentaje de estudiantes que ingresan a los programas educativos de la institución, con relación a los aspirantes o solicitantes. 
b. Tasa de permanencia: porcentaje de estudiantes que permanecen en el programa hasta concluir el último periodo de estudios, según la duración prevista en el plan correspondiente, en comparación con el total que ingresaron en esa misma cohorte.
c. Tasa de abandono: porcentaje de estudiantes que no permanecieron en el programa hasta concluir el último periodo de estudios en comparación con el total que ingresaron en esa misma cohorte.
d. Tasa de reprobación*: porcentaje de estudiantes que no aprueba las unidades de organización curricular** en el periodo correspondiente, por ejemplo, semestre, cuatrimestre, etc., con relación al total inscrito en el año escolar 2023-2024.
e. Tasa de egreso: porcentaje de estudiantes que concluyen todos los requisitos académicos con relación a quienes ingresaron en la cohorte. Se refiere a aquellas personas que además de permanecer, realizaron todas las actividades previstas en los plane de estudio y normativa (prácticas, servicio social, etc.).
f. Tasa de titulación: porcentaje de estudiantes que obtienen su título profesional en relación a quienes ingresaron a la institución, dentro de la misma cohorte que se está analizando.
*La no aprobación se considera cuando se utilizaron, o existiendo la oportunidad, no se utilizaron, las opciones que la misma institución brinda para acreditar dicha unidad de organización en el periodo escolar correspondiente (cuatrimestre, semestre, etc.).
**Unidades de organización curricular: forma en la que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En caso de no contar con información, indicar "No disponible" en la celda correspondiente.
Las instituciones que lo consideren pertinente, pueden agregar el nivel de Profesional Asociado.</t>
  </si>
  <si>
    <t>Indicadores 1-20</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</si>
  <si>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</si>
  <si>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 xml:space="preserve">Se actualizan los cohortes para reportar las tasas de la población estudiantil de TSU, licenciatura, especialidad, maestría y doctorado para ajustar al periodo más reciente que haya concluido sus estudios por programa educativo. </t>
  </si>
  <si>
    <t>Reportar las tasas de la población estudiantil por cohorte*, de ser posible la más reciente que haya concluido sus estudios por programa educativo. 
El SEAES propone:
2019, para los niveles de licenciatura y doctorado; 
2020, para los niveles de maestría y especialidades del sector salud.
2021, para los niveles de TSU, PA y otras especialidades.
Para la tasa de reprobación en todos los niveles, utiizar la información vigente al cierre del ciclo escolar 2023-2024.
Si al integrar los datos en el ámbito institucional, las fechas no coinciden porque las duraciones de los programas son diferentes, se deberán hacer ajustes para mantener el rigor metodológico requerido. Se espera que las instituciones describan  y contextualicen los ajustes que requieran llevar a cabo, para una mejor interpretación y análisis de sus propios datos en el reporte. Por ejemplo, puede haber instituciones que consideren pertinente analizar los datos de cohortes que ingresaron en 2018 debido a que son los datos con que ya cuentan.
*Grupo de estudiantes que ingresó en una misma fecha, y que normalmente denominamos “generación”.</t>
  </si>
  <si>
    <t>Indicadores 1 a 8 y 10 a 20</t>
  </si>
  <si>
    <t xml:space="preserve">El Marco General del SEAES y otros documentos de interés para contextualizar el propósito de estos indicadores, 
pueden encontrarse en el siguiente enlace: https://drive.google.com/drive/folders/1hWHGjmBflITapI0c2xHg66PU9oNvMw4A  </t>
  </si>
  <si>
    <t>Videos disponibles</t>
  </si>
  <si>
    <t xml:space="preserve">• Video sobre los indicadores básicos 1 a 4 (ámbito de la formación profesional):
https://vimeo.com/888543757/37efd6289a </t>
  </si>
  <si>
    <t>• Video sobre los indicadores básicos 5 a 7 (ámbito de la profesionalización docente):
https://vimeo.com/892982280/ee95806c3d</t>
  </si>
  <si>
    <t>• Video sobre los indicadores básicos 8 a 12 (ámbitos de los programas educativos de licenciatura, TSU, PA y posgrado): 
https://vimeo.com/896649237/53a290fb07</t>
  </si>
  <si>
    <t>• Video sobre los indicadores básicos 13 a 16 (ámbito de los programas de investigación y posgrado): 
https://vimeo.com/896697035/8d1dca5d59</t>
  </si>
  <si>
    <t xml:space="preserve">
• Video sobre los indicadores básicos 17 a 20 (ámbito institucional): 
https://vimeo.com/897016484/d4f1b46488 </t>
  </si>
  <si>
    <t>Se elimina la celda para registrar el municipio.
Se agregan enlaces a los videos de apoyo que explican cada indicador.</t>
  </si>
  <si>
    <t>Se modifican las fechas de corte propuestas para los indicadores. El periodo propuesto por el SEAES para los indicadores a utilizar en la convocatoria 2024, es el cierre del ciclo escolar 2023-2024.</t>
  </si>
  <si>
    <r>
      <t xml:space="preserve">Cambios en la versión 3.0
</t>
    </r>
    <r>
      <rPr>
        <b/>
        <sz val="14"/>
        <rFont val="Montserrat Regular"/>
      </rPr>
      <t>para el proceso de Autoevaluación Institucional 2024</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</si>
  <si>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t xml:space="preserve">Cambios en la versión 2.0
</t>
    </r>
    <r>
      <rPr>
        <b/>
        <sz val="14"/>
        <rFont val="Montserrat Regular"/>
      </rPr>
      <t>para el proceso de Autoevaluación Institucional 2023</t>
    </r>
    <r>
      <rPr>
        <b/>
        <sz val="14"/>
        <color theme="3"/>
        <rFont val="Montserrat Regular"/>
      </rPr>
      <t xml:space="preserve">
</t>
    </r>
    <r>
      <rPr>
        <b/>
        <sz val="8"/>
        <color theme="3"/>
        <rFont val="Montserrat Regular"/>
      </rPr>
      <t>En lo general son cambios relacionados con la claridad y precisión de las tablas. No se incrementaron indicadores, ni se hicieron cambios sustanciales en las definiciones.</t>
    </r>
  </si>
  <si>
    <t>Se modifican las fechas de corte propuestas para los indicadores. El periodo propuesto por el SEAES para los indicadores a utilizar en la convocatoria 2025, es el cierre del ciclo escolar 2024-2025.</t>
  </si>
  <si>
    <t>2024-2025
(Información vigente al cierre del ciclo escolar)</t>
  </si>
  <si>
    <t>2024-2025</t>
  </si>
  <si>
    <t>POBLACIÓN ESCOLAR 2024-2025</t>
  </si>
  <si>
    <t>Reprobación 2024-2025
(Información vigente al cierre del ciclo escolar)</t>
  </si>
  <si>
    <t>(Número de mujeres que no aprobaron alguna de las unidades curriculares en el ciclo 2024-2025)</t>
  </si>
  <si>
    <t>(Número de estudiantes con alguna discapacidad que no aprobaron alguna de las unidades curriculares en el ciclo 2024-2025)</t>
  </si>
  <si>
    <t>(Número de estudiantes que se autoidentifican como indígenas, afromexicanas, migrantes u otra identidad cultural que no aprobaron alguna de las unidades curriculares en el ciclo 2024-2025)</t>
  </si>
  <si>
    <t>2025-2025</t>
  </si>
  <si>
    <r>
      <t xml:space="preserve">Cambios en la versión 4.0
</t>
    </r>
    <r>
      <rPr>
        <b/>
        <sz val="14"/>
        <rFont val="Montserrat Regular"/>
      </rPr>
      <t>para el proceso de Autoevaluación Institucional 2025</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</si>
  <si>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rPr>
        <b/>
        <sz val="10"/>
        <color rgb="FF000000"/>
        <rFont val="Noto Sans"/>
        <family val="2"/>
        <charset val="1"/>
      </rPr>
      <t xml:space="preserve">NIvel educativo:
</t>
    </r>
    <r>
      <rPr>
        <sz val="10"/>
        <color rgb="FF000000"/>
        <rFont val="Noto Sans"/>
        <family val="2"/>
        <charset val="1"/>
      </rPr>
      <t>- TSU
- Licenciatura
- Especialidad
- Maestría
- Doctorado</t>
    </r>
  </si>
  <si>
    <r>
      <rPr>
        <b/>
        <sz val="10"/>
        <color rgb="FF000000"/>
        <rFont val="Noto Sans"/>
        <family val="2"/>
        <charset val="1"/>
      </rPr>
      <t xml:space="preserve">Planta académica:
</t>
    </r>
    <r>
      <rPr>
        <sz val="10"/>
        <color rgb="FF000000"/>
        <rFont val="Noto Sans"/>
        <family val="2"/>
        <charset val="1"/>
      </rPr>
      <t>-Docentes e investigadores</t>
    </r>
  </si>
  <si>
    <r>
      <rPr>
        <b/>
        <sz val="10"/>
        <color rgb="FF000000"/>
        <rFont val="Noto Sans"/>
        <family val="2"/>
        <charset val="1"/>
      </rPr>
      <t>Investigación</t>
    </r>
    <r>
      <rPr>
        <sz val="10"/>
        <color rgb="FF000000"/>
        <rFont val="Noto Sans"/>
        <family val="2"/>
        <charset val="1"/>
      </rPr>
      <t>:
-Proyectos de investigación</t>
    </r>
  </si>
  <si>
    <r>
      <rPr>
        <b/>
        <sz val="10"/>
        <color rgb="FF000000"/>
        <rFont val="Noto Sans"/>
        <family val="2"/>
        <charset val="1"/>
      </rPr>
      <t>Investigación</t>
    </r>
    <r>
      <rPr>
        <sz val="10"/>
        <color rgb="FF000000"/>
        <rFont val="Noto Sans"/>
        <family val="2"/>
        <charset val="1"/>
      </rPr>
      <t>:
-Productos de investigación</t>
    </r>
  </si>
  <si>
    <r>
      <rPr>
        <b/>
        <sz val="10"/>
        <color rgb="FF000000"/>
        <rFont val="Noto Sans"/>
        <family val="2"/>
        <charset val="1"/>
      </rPr>
      <t xml:space="preserve">Población escolar:
</t>
    </r>
    <r>
      <rPr>
        <sz val="10"/>
        <color rgb="FF000000"/>
        <rFont val="Noto Sans"/>
        <family val="2"/>
        <charset val="1"/>
      </rPr>
      <t>- Estudiantes</t>
    </r>
  </si>
  <si>
    <r>
      <rPr>
        <b/>
        <sz val="10"/>
        <color rgb="FF000000"/>
        <rFont val="Noto Sans"/>
        <family val="2"/>
        <charset val="1"/>
      </rPr>
      <t xml:space="preserve">Personal de la institución:
</t>
    </r>
    <r>
      <rPr>
        <sz val="10"/>
        <color rgb="FF000000"/>
        <rFont val="Noto Sans"/>
        <family val="2"/>
        <charset val="1"/>
      </rPr>
      <t>- Personal directivo
- Personal administrativo</t>
    </r>
  </si>
  <si>
    <r>
      <rPr>
        <b/>
        <sz val="10"/>
        <color rgb="FF000000"/>
        <rFont val="Noto Sans"/>
        <family val="2"/>
        <charset val="1"/>
      </rPr>
      <t xml:space="preserve">Iniciativas institucionales:
</t>
    </r>
    <r>
      <rPr>
        <sz val="10"/>
        <color rgb="FF000000"/>
        <rFont val="Noto Sans"/>
        <family val="2"/>
        <charset val="1"/>
      </rPr>
      <t>- Acompañamiento estudiantil
- Vinculación con la comunidad
- Gestión cultural
- Gestión institucional</t>
    </r>
  </si>
  <si>
    <r>
      <rPr>
        <b/>
        <sz val="10"/>
        <color rgb="FF000000"/>
        <rFont val="Noto Sans"/>
        <family val="2"/>
        <charset val="1"/>
      </rPr>
      <t xml:space="preserve">Planes y programas:
</t>
    </r>
    <r>
      <rPr>
        <sz val="10"/>
        <color rgb="FF000000"/>
        <rFont val="Noto Sans"/>
        <family val="2"/>
        <charset val="1"/>
      </rPr>
      <t>- Planes y programas de desarrollo institucional</t>
    </r>
  </si>
  <si>
    <r>
      <rPr>
        <b/>
        <sz val="10"/>
        <color rgb="FF000000"/>
        <rFont val="Noto Sans"/>
        <family val="2"/>
        <charset val="1"/>
      </rPr>
      <t xml:space="preserve">Planes y programas:
</t>
    </r>
    <r>
      <rPr>
        <sz val="10"/>
        <color rgb="FF000000"/>
        <rFont val="Noto Sans"/>
        <family val="2"/>
        <charset val="1"/>
      </rPr>
      <t>- Acciones de atención y sensibilización</t>
    </r>
  </si>
  <si>
    <r>
      <rPr>
        <b/>
        <sz val="14"/>
        <color theme="1"/>
        <rFont val="Noto Sans"/>
        <family val="2"/>
        <charset val="1"/>
      </rPr>
      <t>Cuadros de rasgos relacionados con los criterios transversales del SEAES.</t>
    </r>
    <r>
      <rPr>
        <b/>
        <sz val="11"/>
        <color theme="1"/>
        <rFont val="Noto Sans"/>
        <family val="2"/>
        <charset val="1"/>
      </rPr>
      <t xml:space="preserve">
</t>
    </r>
    <r>
      <rPr>
        <b/>
        <sz val="9"/>
        <color rgb="FFFF0000"/>
        <rFont val="Noto Sans"/>
        <family val="2"/>
        <charset val="1"/>
      </rPr>
      <t>Estos cuadros son una propuesta. Si la institución tiene sus propios cuadros de rasgos y ejemplos, incluirla en una hoja aparte.</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</si>
  <si>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</si>
  <si>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</si>
  <si>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t>
    </r>
    <r>
      <rPr>
        <sz val="12"/>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</si>
  <si>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t>
    </r>
    <r>
      <rPr>
        <sz val="14"/>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</si>
  <si>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</si>
  <si>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6"/>
        <color rgb="FFFF0000"/>
        <rFont val="Noto Sans"/>
        <family val="2"/>
        <charset val="1"/>
      </rPr>
      <t>Rasgos y Ejemplos</t>
    </r>
    <r>
      <rPr>
        <sz val="16"/>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</si>
  <si>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</si>
  <si>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Ejemplos</t>
    </r>
    <r>
      <rPr>
        <sz val="12"/>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</si>
  <si>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</si>
  <si>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 xml:space="preserve">Rasgos y Ejemplos" </t>
    </r>
    <r>
      <rPr>
        <sz val="12"/>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</si>
  <si>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Sugerencia: En la hoja "</t>
    </r>
    <r>
      <rPr>
        <b/>
        <sz val="9"/>
        <color rgb="FFFF0000"/>
        <rFont val="Noto Sans"/>
        <family val="2"/>
        <charset val="1"/>
      </rPr>
      <t xml:space="preserve">Rasgos y Ejemplos" </t>
    </r>
    <r>
      <rPr>
        <sz val="9"/>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</si>
  <si>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 xml:space="preserve">(Total de </t>
    </r>
    <r>
      <rPr>
        <b/>
        <sz val="12"/>
        <color theme="1"/>
        <rFont val="Noto Sans"/>
        <family val="2"/>
        <charset val="1"/>
      </rPr>
      <t>estudiantes de licenciatura en la institución</t>
    </r>
    <r>
      <rPr>
        <sz val="12"/>
        <color theme="1"/>
        <rFont val="Noto Sans"/>
        <family val="2"/>
        <charset val="1"/>
      </rPr>
      <t>)</t>
    </r>
  </si>
  <si>
    <r>
      <t xml:space="preserve">(Número de </t>
    </r>
    <r>
      <rPr>
        <b/>
        <sz val="12"/>
        <color theme="1"/>
        <rFont val="Noto Sans"/>
        <family val="2"/>
        <charset val="1"/>
      </rPr>
      <t>mujeres que postularon para ingresar en la cohorte/nivel señalados</t>
    </r>
    <r>
      <rPr>
        <sz val="12"/>
        <color theme="1"/>
        <rFont val="Noto Sans"/>
        <family val="2"/>
        <charset val="1"/>
      </rPr>
      <t>)</t>
    </r>
  </si>
  <si>
    <r>
      <t xml:space="preserve">(Número de </t>
    </r>
    <r>
      <rPr>
        <b/>
        <sz val="12"/>
        <color theme="1"/>
        <rFont val="Noto Sans"/>
        <family val="2"/>
        <charset val="1"/>
      </rPr>
      <t>mujeres que ingresaron</t>
    </r>
    <r>
      <rPr>
        <sz val="12"/>
        <color theme="1"/>
        <rFont val="Noto Sans"/>
        <family val="2"/>
        <charset val="1"/>
      </rPr>
      <t>)</t>
    </r>
  </si>
  <si>
    <r>
      <t xml:space="preserve">(Número de </t>
    </r>
    <r>
      <rPr>
        <b/>
        <sz val="12"/>
        <color theme="1"/>
        <rFont val="Noto Sans"/>
        <family val="2"/>
        <charset val="1"/>
      </rPr>
      <t>mujeres que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</si>
  <si>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no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</si>
  <si>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concluyeron los requisitos del plan académico y normativos</t>
    </r>
    <r>
      <rPr>
        <sz val="12"/>
        <color theme="1"/>
        <rFont val="Noto Sans"/>
        <family val="2"/>
        <charset val="1"/>
      </rPr>
      <t>)</t>
    </r>
  </si>
  <si>
    <r>
      <t xml:space="preserve">(Número de </t>
    </r>
    <r>
      <rPr>
        <b/>
        <sz val="12"/>
        <color theme="1"/>
        <rFont val="Noto Sans"/>
        <family val="2"/>
        <charset val="1"/>
      </rPr>
      <t>mujeres que se titularon</t>
    </r>
    <r>
      <rPr>
        <sz val="12"/>
        <color theme="1"/>
        <rFont val="Noto Sans"/>
        <family val="2"/>
        <charset val="1"/>
      </rPr>
      <t>)</t>
    </r>
  </si>
  <si>
    <r>
      <t xml:space="preserve">(Número de </t>
    </r>
    <r>
      <rPr>
        <b/>
        <sz val="12"/>
        <color theme="1"/>
        <rFont val="Noto Sans"/>
        <family val="2"/>
        <charset val="1"/>
      </rPr>
      <t>estudiantes con alguna discapacidad que postularon para ingresar en la cohorte/nivel señalados</t>
    </r>
    <r>
      <rPr>
        <sz val="12"/>
        <color theme="1"/>
        <rFont val="Noto Sans"/>
        <family val="2"/>
        <charset val="1"/>
      </rPr>
      <t>)</t>
    </r>
  </si>
  <si>
    <r>
      <t xml:space="preserve">(Número de </t>
    </r>
    <r>
      <rPr>
        <b/>
        <sz val="12"/>
        <color theme="1"/>
        <rFont val="Noto Sans"/>
        <family val="2"/>
        <charset val="1"/>
      </rPr>
      <t>estudiantes con alguna discapacidad que ingresaron</t>
    </r>
    <r>
      <rPr>
        <sz val="12"/>
        <color theme="1"/>
        <rFont val="Noto Sans"/>
        <family val="2"/>
        <charset val="1"/>
      </rPr>
      <t>)</t>
    </r>
  </si>
  <si>
    <r>
      <t xml:space="preserve">(Número de </t>
    </r>
    <r>
      <rPr>
        <b/>
        <sz val="12"/>
        <color theme="1"/>
        <rFont val="Noto Sans"/>
        <family val="2"/>
        <charset val="1"/>
      </rPr>
      <t>estudiantes con alguna discapacidad que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</si>
  <si>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</si>
  <si>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</si>
  <si>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con alguna discapacidad que se titularon</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</si>
  <si>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postularon para ingresar en la cohorte/nivel señalados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</si>
  <si>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ingresaron</t>
    </r>
    <r>
      <rPr>
        <sz val="12"/>
        <color theme="1"/>
        <rFont val="Noto Sans"/>
        <family val="2"/>
        <charset val="1"/>
      </rPr>
      <t>)</t>
    </r>
  </si>
  <si>
    <r>
      <t xml:space="preserve">(Número de estudiantes </t>
    </r>
    <r>
      <rPr>
        <b/>
        <sz val="12"/>
        <color theme="1"/>
        <rFont val="Noto Sans"/>
        <family val="2"/>
        <charset val="1"/>
      </rPr>
      <t>que se autoidentifican como indígenas, afromexicanas, migrantes u otra identidad cultural que concluyeron el último periodo de estudios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</si>
  <si>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</si>
  <si>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</si>
  <si>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se titularon</t>
    </r>
    <r>
      <rPr>
        <sz val="12"/>
        <color theme="1"/>
        <rFont val="Noto Sans"/>
        <family val="2"/>
        <charset val="1"/>
      </rPr>
      <t>)</t>
    </r>
  </si>
  <si>
    <t>Puebla</t>
  </si>
  <si>
    <t>IEU</t>
  </si>
  <si>
    <t xml:space="preserve">Puebla </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</si>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</sst>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font>
      <sz val="11"/>
      <color theme="1"/>
      <name val="Calibri"/>
      <family val="2"/>
      <scheme val="minor"/>
    </font>
    <font>
      <sz val="12"/>
      <color theme="1"/>
      <name val="Calibri"/>
      <family val="2"/>
      <scheme val="minor"/>
    </font>
    <font>
      <sz val="11"/>
      <color theme="1"/>
      <name val="Arial Narrow"/>
      <family val="2"/>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2"/>
      <color theme="1"/>
      <name val="Montserrat Regular"/>
    </font>
    <font>
      <b/>
      <sz val="14"/>
      <color theme="1"/>
      <name val="Montserrat Regular"/>
    </font>
    <font>
      <b/>
      <sz val="12"/>
      <color theme="1"/>
      <name val="Montserrat Regular"/>
    </font>
    <font>
      <sz val="12"/>
      <color rgb="FF000000"/>
      <name val="Montserrat Regular"/>
    </font>
    <font>
      <sz val="16"/>
      <color theme="1"/>
      <name val="Montserrat Regular"/>
    </font>
    <font>
      <sz val="20"/>
      <color theme="1"/>
      <name val="Montserrat Regular"/>
    </font>
    <font>
      <b/>
      <sz val="16"/>
      <color theme="1"/>
      <name val="Montserrat Regular"/>
    </font>
    <font>
      <b/>
      <u/>
      <sz val="12"/>
      <color theme="10"/>
      <name val="Montserrat Regular"/>
    </font>
    <font>
      <sz val="12"/>
      <color rgb="FFFF0000"/>
      <name val="Montserrat Regular"/>
    </font>
    <font>
      <b/>
      <sz val="14"/>
      <color theme="3"/>
      <name val="Montserrat Regular"/>
    </font>
    <font>
      <sz val="12"/>
      <color theme="3"/>
      <name val="Montserrat Regular"/>
    </font>
    <font>
      <sz val="12"/>
      <color theme="4"/>
      <name val="Montserrat Regular"/>
    </font>
    <font>
      <b/>
      <sz val="8"/>
      <color theme="3"/>
      <name val="Montserrat Regular"/>
    </font>
    <font>
      <b/>
      <sz val="14"/>
      <name val="Montserrat Regular"/>
    </font>
    <font>
      <b/>
      <sz val="14"/>
      <color theme="1"/>
      <name val="Noto Sans"/>
      <family val="2"/>
      <charset val="1"/>
    </font>
    <font>
      <sz val="12"/>
      <color theme="1"/>
      <name val="Noto Sans"/>
      <family val="2"/>
      <charset val="1"/>
    </font>
    <font>
      <sz val="14"/>
      <color rgb="FFFF0000"/>
      <name val="Noto Sans"/>
      <family val="2"/>
      <charset val="1"/>
    </font>
    <font>
      <b/>
      <u/>
      <sz val="14"/>
      <color theme="10"/>
      <name val="Noto Sans"/>
      <family val="2"/>
      <charset val="1"/>
    </font>
    <font>
      <sz val="20"/>
      <color rgb="FF000000"/>
      <name val="Noto Sans"/>
      <family val="2"/>
      <charset val="1"/>
    </font>
    <font>
      <sz val="14"/>
      <color rgb="FF000000"/>
      <name val="Noto Sans"/>
      <family val="2"/>
      <charset val="1"/>
    </font>
    <font>
      <sz val="20"/>
      <color theme="1"/>
      <name val="Noto Sans"/>
      <family val="2"/>
      <charset val="1"/>
    </font>
    <font>
      <sz val="12"/>
      <color rgb="FF000000"/>
      <name val="Noto Sans"/>
      <family val="2"/>
      <charset val="1"/>
    </font>
    <font>
      <b/>
      <sz val="12"/>
      <color theme="1"/>
      <name val="Noto Sans"/>
      <family val="2"/>
      <charset val="1"/>
    </font>
    <font>
      <b/>
      <sz val="16"/>
      <color theme="1"/>
      <name val="Noto Sans"/>
      <family val="2"/>
      <charset val="1"/>
    </font>
    <font>
      <sz val="16"/>
      <color rgb="FFFF0000"/>
      <name val="Noto Sans"/>
      <family val="2"/>
      <charset val="1"/>
    </font>
    <font>
      <b/>
      <u/>
      <sz val="12"/>
      <color theme="10"/>
      <name val="Noto Sans"/>
      <family val="2"/>
      <charset val="1"/>
    </font>
    <font>
      <sz val="16"/>
      <color rgb="FF000000"/>
      <name val="Noto Sans"/>
      <family val="2"/>
      <charset val="1"/>
    </font>
    <font>
      <sz val="14"/>
      <color theme="1"/>
      <name val="Noto Sans"/>
      <family val="2"/>
      <charset val="1"/>
    </font>
    <font>
      <sz val="12"/>
      <color rgb="FFFF0000"/>
      <name val="Noto Sans"/>
      <family val="2"/>
      <charset val="1"/>
    </font>
    <font>
      <sz val="16"/>
      <color theme="1"/>
      <name val="Noto Sans"/>
      <family val="2"/>
      <charset val="1"/>
    </font>
    <font>
      <b/>
      <sz val="14"/>
      <color rgb="FF3F3F3F"/>
      <name val="Noto Sans"/>
      <family val="2"/>
      <charset val="1"/>
    </font>
    <font>
      <b/>
      <sz val="12"/>
      <color rgb="FF3F3F3F"/>
      <name val="Noto Sans"/>
      <family val="2"/>
      <charset val="1"/>
    </font>
    <font>
      <sz val="18"/>
      <color theme="1"/>
      <name val="Noto Sans"/>
      <family val="2"/>
      <charset val="1"/>
    </font>
    <font>
      <sz val="18"/>
      <color rgb="FF000000"/>
      <name val="Noto Sans"/>
      <family val="2"/>
      <charset val="1"/>
    </font>
    <font>
      <sz val="16"/>
      <color rgb="FFC00000"/>
      <name val="Noto Sans"/>
      <family val="2"/>
      <charset val="1"/>
    </font>
    <font>
      <b/>
      <u/>
      <sz val="16"/>
      <color theme="10"/>
      <name val="Noto Sans"/>
      <family val="2"/>
      <charset val="1"/>
    </font>
    <font>
      <b/>
      <sz val="16"/>
      <color rgb="FF000000"/>
      <name val="Noto Sans"/>
      <family val="2"/>
      <charset val="1"/>
    </font>
    <font>
      <sz val="12"/>
      <color rgb="FFC00000"/>
      <name val="Noto Sans"/>
      <family val="2"/>
      <charset val="1"/>
    </font>
    <font>
      <b/>
      <sz val="12"/>
      <color rgb="FF000000"/>
      <name val="Noto Sans"/>
      <family val="2"/>
      <charset val="1"/>
    </font>
    <font>
      <sz val="11"/>
      <color theme="1"/>
      <name val="Noto Sans"/>
      <family val="2"/>
      <charset val="1"/>
    </font>
    <font>
      <b/>
      <sz val="11"/>
      <color theme="1"/>
      <name val="Noto Sans"/>
      <family val="2"/>
      <charset val="1"/>
    </font>
    <font>
      <sz val="16"/>
      <color theme="8" tint="0.39997558519241921"/>
      <name val="Noto Sans"/>
      <family val="2"/>
      <charset val="1"/>
    </font>
    <font>
      <b/>
      <sz val="14"/>
      <color rgb="FF000000"/>
      <name val="Noto Sans"/>
      <family val="2"/>
      <charset val="1"/>
    </font>
    <font>
      <sz val="12"/>
      <color theme="8" tint="0.39997558519241921"/>
      <name val="Noto Sans"/>
      <family val="2"/>
      <charset val="1"/>
    </font>
    <font>
      <b/>
      <sz val="10"/>
      <color theme="1"/>
      <name val="Noto Sans"/>
      <family val="2"/>
      <charset val="1"/>
    </font>
    <font>
      <sz val="10"/>
      <color theme="1"/>
      <name val="Noto Sans"/>
      <family val="2"/>
      <charset val="1"/>
    </font>
    <font>
      <sz val="10"/>
      <color rgb="FF000000"/>
      <name val="Noto Sans"/>
      <family val="2"/>
      <charset val="1"/>
    </font>
    <font>
      <b/>
      <sz val="10"/>
      <color rgb="FF000000"/>
      <name val="Noto Sans"/>
      <family val="2"/>
      <charset val="1"/>
    </font>
    <font>
      <b/>
      <u/>
      <sz val="10"/>
      <color theme="8" tint="-0.249977111117893"/>
      <name val="Noto Sans"/>
      <family val="2"/>
      <charset val="1"/>
    </font>
    <font>
      <b/>
      <sz val="9"/>
      <color rgb="FFFF0000"/>
      <name val="Noto Sans"/>
      <family val="2"/>
      <charset val="1"/>
    </font>
    <font>
      <sz val="12"/>
      <color theme="4"/>
      <name val="Noto Sans"/>
      <family val="2"/>
      <charset val="1"/>
    </font>
    <font>
      <sz val="11"/>
      <color rgb="FF000000"/>
      <name val="Noto Sans"/>
      <family val="2"/>
      <charset val="1"/>
    </font>
    <font>
      <b/>
      <sz val="12"/>
      <color rgb="FFFF0000"/>
      <name val="Noto Sans"/>
      <family val="2"/>
      <charset val="1"/>
    </font>
    <font>
      <b/>
      <sz val="12"/>
      <color indexed="8"/>
      <name val="Noto Sans"/>
      <family val="2"/>
      <charset val="1"/>
    </font>
    <font>
      <b/>
      <sz val="14"/>
      <color rgb="FFFF0000"/>
      <name val="Noto Sans"/>
      <family val="2"/>
      <charset val="1"/>
    </font>
    <font>
      <b/>
      <sz val="14"/>
      <color indexed="8"/>
      <name val="Noto Sans"/>
      <family val="2"/>
      <charset val="1"/>
    </font>
    <font>
      <b/>
      <sz val="18"/>
      <color theme="1"/>
      <name val="Noto Sans"/>
      <family val="2"/>
      <charset val="1"/>
    </font>
    <font>
      <b/>
      <sz val="16"/>
      <color rgb="FFFF0000"/>
      <name val="Noto Sans"/>
      <family val="2"/>
      <charset val="1"/>
    </font>
    <font>
      <b/>
      <sz val="16"/>
      <color indexed="8"/>
      <name val="Noto Sans"/>
      <family val="2"/>
      <charset val="1"/>
    </font>
    <font>
      <b/>
      <sz val="11"/>
      <color rgb="FF3F3F3F"/>
      <name val="Noto Sans"/>
      <family val="2"/>
      <charset val="1"/>
    </font>
    <font>
      <sz val="8"/>
      <color theme="1"/>
      <name val="Noto Sans"/>
      <family val="2"/>
      <charset val="1"/>
    </font>
    <font>
      <sz val="26"/>
      <color theme="1"/>
      <name val="Noto Sans"/>
      <family val="2"/>
      <charset val="1"/>
    </font>
    <font>
      <sz val="9"/>
      <color rgb="FFFF0000"/>
      <name val="Noto Sans"/>
      <family val="2"/>
      <charset val="1"/>
    </font>
    <font>
      <b/>
      <u/>
      <sz val="9"/>
      <color theme="10"/>
      <name val="Noto Sans"/>
      <family val="2"/>
      <charset val="1"/>
    </font>
    <font>
      <sz val="9"/>
      <color theme="1"/>
      <name val="Noto Sans"/>
      <family val="2"/>
      <charset val="1"/>
    </font>
    <font>
      <b/>
      <sz val="18"/>
      <color rgb="FF3F3F3F"/>
      <name val="Noto Sans"/>
      <family val="2"/>
      <charset val="1"/>
    </font>
    <font>
      <b/>
      <sz val="16"/>
      <color rgb="FF3F3F3F"/>
      <name val="Noto Sans"/>
      <family val="2"/>
      <charset val="1"/>
    </font>
    <font>
      <sz val="12"/>
      <color rgb="FF00B050"/>
      <name val="Noto Sans"/>
      <family val="2"/>
      <charset val="1"/>
    </font>
    <font>
      <sz val="12"/>
      <color theme="1"/>
      <name val="Noto Sans"/>
      <family val="2"/>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rgb="FF000000"/>
      </patternFill>
    </fill>
    <fill>
      <patternFill patternType="solid">
        <fgColor rgb="FFE4DFDA"/>
        <bgColor rgb="FF000000"/>
      </patternFill>
    </fill>
    <fill>
      <patternFill patternType="solid">
        <fgColor theme="6" tint="0.79998168889431442"/>
        <bgColor indexed="64"/>
      </patternFill>
    </fill>
    <fill>
      <patternFill patternType="solid">
        <fgColor theme="5"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top style="thin">
        <color rgb="FF000000"/>
      </top>
      <bottom style="medium">
        <color indexed="64"/>
      </bottom>
      <diagonal/>
    </border>
    <border>
      <left style="medium">
        <color rgb="FF000000"/>
      </left>
      <right style="thin">
        <color rgb="FF000000"/>
      </right>
      <top style="thin">
        <color rgb="FF000000"/>
      </top>
      <bottom/>
      <diagonal/>
    </border>
    <border>
      <left/>
      <right style="medium">
        <color indexed="64"/>
      </right>
      <top/>
      <bottom/>
      <diagonal/>
    </border>
  </borders>
  <cellStyleXfs count="11">
    <xf numFmtId="0" fontId="0" fillId="0" borderId="0"/>
    <xf numFmtId="0" fontId="4" fillId="0" borderId="0"/>
    <xf numFmtId="9" fontId="5" fillId="0" borderId="0" applyFont="0" applyFill="0" applyBorder="0" applyAlignment="0" applyProtection="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1" fillId="0" borderId="0"/>
    <xf numFmtId="0" fontId="6" fillId="0" borderId="0" applyNumberFormat="0" applyFill="0" applyBorder="0" applyAlignment="0" applyProtection="0"/>
  </cellStyleXfs>
  <cellXfs count="824">
    <xf numFmtId="0" fontId="0" fillId="0" borderId="0" xfId="0"/>
    <xf numFmtId="0" fontId="7"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0" borderId="0" xfId="3" applyFont="1"/>
    <xf numFmtId="0" fontId="7" fillId="0" borderId="0" xfId="3" applyFont="1" applyAlignment="1">
      <alignment wrapText="1"/>
    </xf>
    <xf numFmtId="0" fontId="7" fillId="0" borderId="1" xfId="3" applyFont="1" applyBorder="1" applyAlignment="1">
      <alignment horizontal="center" vertical="center" wrapText="1"/>
    </xf>
    <xf numFmtId="0" fontId="10" fillId="0" borderId="0" xfId="3" applyFont="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horizontal="center" vertical="center" wrapText="1"/>
    </xf>
    <xf numFmtId="0" fontId="12" fillId="0" borderId="2" xfId="6" applyFont="1" applyBorder="1" applyAlignment="1">
      <alignment horizontal="center" vertical="center"/>
    </xf>
    <xf numFmtId="0" fontId="12" fillId="0" borderId="25" xfId="6" applyFont="1" applyBorder="1" applyAlignment="1">
      <alignment horizontal="center" vertical="center" wrapText="1"/>
    </xf>
    <xf numFmtId="0" fontId="12" fillId="0" borderId="1" xfId="6" applyFont="1" applyBorder="1" applyAlignment="1">
      <alignment horizontal="center" vertical="center" wrapText="1"/>
    </xf>
    <xf numFmtId="0" fontId="12" fillId="0" borderId="26" xfId="6" applyFont="1" applyBorder="1" applyAlignment="1">
      <alignment horizontal="center" vertical="center" wrapText="1"/>
    </xf>
    <xf numFmtId="0" fontId="12" fillId="0" borderId="25" xfId="6" applyFont="1" applyBorder="1" applyAlignment="1">
      <alignment horizontal="center" vertical="center"/>
    </xf>
    <xf numFmtId="0" fontId="12" fillId="0" borderId="26" xfId="6" applyFont="1" applyBorder="1" applyAlignment="1">
      <alignment horizontal="center" vertical="center"/>
    </xf>
    <xf numFmtId="0" fontId="12" fillId="0" borderId="1" xfId="6" applyFont="1" applyBorder="1" applyAlignment="1">
      <alignment horizontal="center" vertical="center"/>
    </xf>
    <xf numFmtId="0" fontId="12" fillId="0" borderId="68" xfId="6"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3" fillId="2" borderId="1" xfId="6" applyFont="1" applyFill="1" applyBorder="1" applyAlignment="1">
      <alignment horizontal="center" vertical="center" wrapText="1"/>
    </xf>
    <xf numFmtId="0" fontId="11" fillId="0" borderId="0" xfId="6" applyFont="1" applyAlignment="1">
      <alignment horizontal="center" vertical="center" wrapText="1"/>
    </xf>
    <xf numFmtId="0" fontId="8" fillId="0" borderId="0" xfId="6" applyFont="1" applyAlignment="1">
      <alignment vertical="center" wrapText="1"/>
    </xf>
    <xf numFmtId="0" fontId="7" fillId="0" borderId="0" xfId="6" applyFont="1" applyAlignment="1">
      <alignment horizontal="center" vertical="center"/>
    </xf>
    <xf numFmtId="0" fontId="7" fillId="7" borderId="0" xfId="6" applyFont="1" applyFill="1" applyAlignment="1">
      <alignment horizontal="center" vertical="center" wrapText="1"/>
    </xf>
    <xf numFmtId="0" fontId="7" fillId="0" borderId="0" xfId="6" applyFont="1" applyAlignment="1">
      <alignment horizontal="center" vertical="center" wrapText="1"/>
    </xf>
    <xf numFmtId="0" fontId="7" fillId="7" borderId="0" xfId="6" applyFont="1" applyFill="1" applyAlignment="1">
      <alignment horizontal="center" vertical="center"/>
    </xf>
    <xf numFmtId="0" fontId="11" fillId="0" borderId="2"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0" xfId="6" applyFont="1" applyAlignment="1">
      <alignment horizontal="center" vertical="center"/>
    </xf>
    <xf numFmtId="0" fontId="9" fillId="0" borderId="3" xfId="6" applyFont="1" applyBorder="1" applyAlignment="1">
      <alignment horizontal="center" vertical="center"/>
    </xf>
    <xf numFmtId="0" fontId="11" fillId="0" borderId="3" xfId="6" applyFont="1" applyBorder="1" applyAlignment="1">
      <alignment horizontal="center" vertical="center"/>
    </xf>
    <xf numFmtId="164" fontId="11" fillId="0" borderId="50" xfId="6" applyNumberFormat="1" applyFont="1" applyBorder="1" applyAlignment="1">
      <alignment horizontal="center" vertical="center"/>
    </xf>
    <xf numFmtId="164" fontId="7" fillId="0" borderId="4" xfId="6" applyNumberFormat="1" applyFont="1" applyBorder="1" applyAlignment="1">
      <alignment horizontal="center" vertical="center"/>
    </xf>
    <xf numFmtId="0" fontId="8" fillId="2" borderId="25" xfId="6" applyFont="1" applyFill="1" applyBorder="1" applyAlignment="1">
      <alignment horizontal="center" vertical="center" wrapText="1"/>
    </xf>
    <xf numFmtId="0" fontId="9" fillId="0" borderId="20" xfId="6" applyFont="1" applyBorder="1" applyAlignment="1">
      <alignment horizontal="center" vertical="center" wrapText="1"/>
    </xf>
    <xf numFmtId="0" fontId="7" fillId="0" borderId="4" xfId="6" applyFont="1" applyBorder="1" applyAlignment="1">
      <alignment horizontal="center" vertical="center"/>
    </xf>
    <xf numFmtId="0" fontId="12" fillId="0" borderId="65" xfId="6" applyFont="1" applyBorder="1" applyAlignment="1">
      <alignment horizontal="center" vertical="center"/>
    </xf>
    <xf numFmtId="0" fontId="7" fillId="0" borderId="13" xfId="6" applyFont="1" applyBorder="1" applyAlignment="1">
      <alignment horizontal="center" vertical="center"/>
    </xf>
    <xf numFmtId="0" fontId="7" fillId="0" borderId="1" xfId="6" applyFont="1" applyBorder="1" applyAlignment="1">
      <alignment horizontal="center" vertical="center"/>
    </xf>
    <xf numFmtId="164" fontId="7" fillId="0" borderId="1" xfId="6" applyNumberFormat="1" applyFont="1" applyBorder="1" applyAlignment="1">
      <alignment horizontal="center" vertical="center"/>
    </xf>
    <xf numFmtId="0" fontId="9" fillId="0" borderId="0" xfId="6" applyFont="1" applyAlignment="1">
      <alignment vertical="center" wrapText="1"/>
    </xf>
    <xf numFmtId="0" fontId="8" fillId="2" borderId="26" xfId="6" applyFont="1" applyFill="1" applyBorder="1" applyAlignment="1">
      <alignment horizontal="center" vertical="center" wrapText="1"/>
    </xf>
    <xf numFmtId="0" fontId="9" fillId="0" borderId="0" xfId="6" applyFont="1" applyAlignment="1">
      <alignment horizontal="center" vertical="center" wrapText="1"/>
    </xf>
    <xf numFmtId="0" fontId="7" fillId="0" borderId="25" xfId="6" applyFont="1" applyBorder="1" applyAlignment="1">
      <alignment horizontal="center" vertical="center"/>
    </xf>
    <xf numFmtId="0" fontId="8" fillId="3" borderId="0" xfId="6" applyFont="1" applyFill="1" applyAlignment="1">
      <alignment vertical="center" wrapText="1"/>
    </xf>
    <xf numFmtId="164" fontId="7" fillId="0" borderId="0" xfId="6" applyNumberFormat="1" applyFont="1" applyAlignment="1">
      <alignment horizontal="center" vertical="center"/>
    </xf>
    <xf numFmtId="0" fontId="9" fillId="0" borderId="1" xfId="6" applyFont="1" applyBorder="1" applyAlignment="1">
      <alignment horizontal="center" vertical="center" wrapText="1"/>
    </xf>
    <xf numFmtId="17" fontId="12" fillId="0" borderId="1" xfId="6" applyNumberFormat="1" applyFont="1" applyBorder="1" applyAlignment="1">
      <alignment horizontal="center" vertical="center" wrapText="1"/>
    </xf>
    <xf numFmtId="17" fontId="12" fillId="0" borderId="1" xfId="6" applyNumberFormat="1" applyFont="1" applyBorder="1" applyAlignment="1">
      <alignment horizontal="center" vertical="center"/>
    </xf>
    <xf numFmtId="9" fontId="12" fillId="0" borderId="1" xfId="6" applyNumberFormat="1" applyFont="1" applyBorder="1" applyAlignment="1">
      <alignment horizontal="center" vertical="center"/>
    </xf>
    <xf numFmtId="164" fontId="12" fillId="0" borderId="1" xfId="8" applyNumberFormat="1" applyFont="1" applyFill="1" applyBorder="1" applyAlignment="1">
      <alignment horizontal="center" vertical="center" wrapText="1"/>
    </xf>
    <xf numFmtId="0" fontId="12" fillId="0" borderId="66" xfId="6" applyFont="1" applyBorder="1" applyAlignment="1">
      <alignment horizontal="center" vertical="center" wrapText="1"/>
    </xf>
    <xf numFmtId="0" fontId="12" fillId="0" borderId="66" xfId="6" applyFont="1" applyBorder="1" applyAlignment="1">
      <alignment horizontal="center" vertical="center"/>
    </xf>
    <xf numFmtId="164" fontId="12" fillId="0" borderId="25" xfId="8" applyNumberFormat="1" applyFont="1" applyBorder="1" applyAlignment="1">
      <alignment horizontal="center" vertical="center" wrapText="1"/>
    </xf>
    <xf numFmtId="164" fontId="12" fillId="0" borderId="1" xfId="8" applyNumberFormat="1" applyFont="1" applyBorder="1" applyAlignment="1">
      <alignment horizontal="center" vertical="center" wrapText="1"/>
    </xf>
    <xf numFmtId="164" fontId="12" fillId="0" borderId="26" xfId="8" applyNumberFormat="1" applyFont="1" applyBorder="1" applyAlignment="1">
      <alignment horizontal="center" vertical="center" wrapText="1"/>
    </xf>
    <xf numFmtId="164" fontId="12" fillId="0" borderId="25" xfId="8" applyNumberFormat="1" applyFont="1" applyBorder="1" applyAlignment="1">
      <alignment horizontal="center" vertical="center"/>
    </xf>
    <xf numFmtId="164" fontId="12" fillId="0" borderId="1" xfId="8" applyNumberFormat="1" applyFont="1" applyBorder="1" applyAlignment="1">
      <alignment horizontal="center" vertical="center"/>
    </xf>
    <xf numFmtId="164" fontId="12" fillId="0" borderId="26" xfId="8" applyNumberFormat="1" applyFont="1" applyBorder="1" applyAlignment="1">
      <alignment horizontal="center" vertical="center"/>
    </xf>
    <xf numFmtId="164" fontId="12" fillId="0" borderId="68" xfId="8" applyNumberFormat="1" applyFont="1" applyBorder="1" applyAlignment="1">
      <alignment horizontal="center" vertical="center"/>
    </xf>
    <xf numFmtId="164" fontId="12" fillId="0" borderId="27" xfId="8" applyNumberFormat="1" applyFont="1" applyBorder="1" applyAlignment="1">
      <alignment horizontal="center" vertical="center"/>
    </xf>
    <xf numFmtId="164" fontId="12" fillId="0" borderId="28" xfId="8" applyNumberFormat="1" applyFont="1" applyBorder="1" applyAlignment="1">
      <alignment horizontal="center" vertical="center"/>
    </xf>
    <xf numFmtId="164" fontId="12" fillId="0" borderId="68" xfId="8" applyNumberFormat="1" applyFont="1" applyBorder="1" applyAlignment="1">
      <alignment horizontal="center" vertical="center" wrapText="1"/>
    </xf>
    <xf numFmtId="164" fontId="12" fillId="0" borderId="27" xfId="8" applyNumberFormat="1" applyFont="1" applyBorder="1" applyAlignment="1">
      <alignment horizontal="center" vertical="center" wrapText="1"/>
    </xf>
    <xf numFmtId="164" fontId="12" fillId="0" borderId="28" xfId="8" applyNumberFormat="1" applyFont="1" applyBorder="1" applyAlignment="1">
      <alignment horizontal="center" vertical="center" wrapText="1"/>
    </xf>
    <xf numFmtId="0" fontId="13" fillId="2" borderId="25" xfId="6" applyFont="1" applyFill="1" applyBorder="1" applyAlignment="1">
      <alignment horizontal="center" vertical="center" wrapText="1"/>
    </xf>
    <xf numFmtId="164" fontId="13" fillId="2" borderId="25" xfId="8" applyNumberFormat="1" applyFont="1" applyFill="1" applyBorder="1" applyAlignment="1">
      <alignment horizontal="center" vertical="center" wrapText="1"/>
    </xf>
    <xf numFmtId="164" fontId="13" fillId="2" borderId="1" xfId="8" applyNumberFormat="1" applyFont="1" applyFill="1" applyBorder="1" applyAlignment="1">
      <alignment horizontal="center" vertical="center" wrapText="1"/>
    </xf>
    <xf numFmtId="164" fontId="8" fillId="2" borderId="26" xfId="8" applyNumberFormat="1" applyFont="1" applyFill="1" applyBorder="1" applyAlignment="1">
      <alignment horizontal="center" vertical="center" wrapText="1"/>
    </xf>
    <xf numFmtId="0" fontId="13" fillId="2" borderId="26" xfId="6" applyFont="1" applyFill="1" applyBorder="1" applyAlignment="1">
      <alignment horizontal="center" vertical="center" wrapText="1"/>
    </xf>
    <xf numFmtId="0" fontId="7" fillId="0" borderId="25" xfId="6" applyFont="1" applyBorder="1" applyAlignment="1">
      <alignment horizontal="center" vertical="center" wrapText="1"/>
    </xf>
    <xf numFmtId="9" fontId="10" fillId="0" borderId="1"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14" fontId="17" fillId="3" borderId="62" xfId="0" applyNumberFormat="1" applyFont="1" applyFill="1" applyBorder="1" applyAlignment="1">
      <alignment horizontal="left" vertical="center"/>
    </xf>
    <xf numFmtId="14" fontId="17" fillId="3" borderId="81" xfId="0" applyNumberFormat="1" applyFont="1" applyFill="1" applyBorder="1" applyAlignment="1">
      <alignment horizontal="left" vertical="center"/>
    </xf>
    <xf numFmtId="0" fontId="17" fillId="3" borderId="81" xfId="0" applyFont="1" applyFill="1" applyBorder="1" applyAlignment="1">
      <alignment horizontal="left" vertical="center"/>
    </xf>
    <xf numFmtId="0" fontId="17" fillId="3" borderId="16" xfId="0" applyFont="1" applyFill="1" applyBorder="1" applyAlignment="1">
      <alignment horizontal="left" vertical="center"/>
    </xf>
    <xf numFmtId="16" fontId="17" fillId="3" borderId="2" xfId="0" applyNumberFormat="1" applyFont="1" applyFill="1" applyBorder="1" applyAlignment="1">
      <alignment horizontal="left" vertical="center"/>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62" xfId="0" applyFont="1" applyFill="1" applyBorder="1" applyAlignment="1">
      <alignment horizontal="left" vertical="center"/>
    </xf>
    <xf numFmtId="14" fontId="17" fillId="3" borderId="16" xfId="0" applyNumberFormat="1" applyFont="1" applyFill="1" applyBorder="1" applyAlignment="1">
      <alignment horizontal="left" vertical="center"/>
    </xf>
    <xf numFmtId="14" fontId="17" fillId="3" borderId="2" xfId="0" applyNumberFormat="1" applyFont="1" applyFill="1" applyBorder="1" applyAlignment="1">
      <alignment horizontal="left"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8" fillId="0" borderId="1" xfId="0" applyFont="1" applyBorder="1" applyAlignment="1">
      <alignment horizontal="left" vertical="center" wrapText="1"/>
    </xf>
    <xf numFmtId="0" fontId="21" fillId="2" borderId="1" xfId="0" applyFont="1" applyFill="1" applyBorder="1" applyAlignment="1">
      <alignment horizontal="center" vertical="center" wrapText="1"/>
    </xf>
    <xf numFmtId="0" fontId="22" fillId="0" borderId="0" xfId="3" applyFont="1"/>
    <xf numFmtId="0" fontId="22" fillId="0" borderId="0" xfId="3" applyFont="1" applyAlignment="1">
      <alignment wrapText="1"/>
    </xf>
    <xf numFmtId="0" fontId="25" fillId="0" borderId="10" xfId="3" applyFont="1" applyBorder="1" applyAlignment="1">
      <alignment horizontal="center" vertical="center"/>
    </xf>
    <xf numFmtId="0" fontId="22" fillId="0" borderId="10" xfId="3" applyFont="1" applyBorder="1" applyAlignment="1">
      <alignment horizontal="center" vertical="center" wrapText="1"/>
    </xf>
    <xf numFmtId="0" fontId="26" fillId="0" borderId="10" xfId="3"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3" applyFont="1" applyBorder="1" applyAlignment="1">
      <alignment horizontal="center" vertical="center"/>
    </xf>
    <xf numFmtId="0" fontId="28" fillId="0" borderId="10" xfId="3" applyFont="1" applyBorder="1" applyAlignment="1">
      <alignment horizontal="center" vertical="center"/>
    </xf>
    <xf numFmtId="0" fontId="28" fillId="0" borderId="0" xfId="3" applyFont="1" applyAlignment="1">
      <alignment horizontal="center" vertical="center"/>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8" fillId="0" borderId="10" xfId="3"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3" applyFont="1" applyBorder="1" applyAlignment="1">
      <alignment horizontal="center" vertical="center"/>
    </xf>
    <xf numFmtId="0" fontId="33" fillId="0" borderId="1" xfId="3" applyFont="1" applyBorder="1" applyAlignment="1">
      <alignment horizontal="center" vertical="center"/>
    </xf>
    <xf numFmtId="0" fontId="25" fillId="0" borderId="1" xfId="3" applyFont="1" applyBorder="1" applyAlignment="1">
      <alignment horizontal="center" vertical="center" wrapText="1"/>
    </xf>
    <xf numFmtId="0" fontId="22" fillId="0" borderId="1" xfId="3" applyFont="1" applyBorder="1" applyAlignment="1">
      <alignment horizontal="center" vertical="center" wrapText="1"/>
    </xf>
    <xf numFmtId="0" fontId="34" fillId="0" borderId="1" xfId="3" applyFont="1" applyBorder="1" applyAlignment="1">
      <alignment horizontal="center" vertical="center" wrapText="1"/>
    </xf>
    <xf numFmtId="0" fontId="28" fillId="0" borderId="1" xfId="3" applyFont="1" applyBorder="1" applyAlignment="1">
      <alignment horizontal="center" vertical="center"/>
    </xf>
    <xf numFmtId="0" fontId="28" fillId="0" borderId="1" xfId="3" applyFont="1" applyBorder="1" applyAlignment="1">
      <alignment horizontal="center" vertical="center" wrapText="1"/>
    </xf>
    <xf numFmtId="0" fontId="25" fillId="0" borderId="1" xfId="3" applyFont="1" applyBorder="1" applyAlignment="1">
      <alignment horizontal="center" vertical="center"/>
    </xf>
    <xf numFmtId="0" fontId="36"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26" fillId="0" borderId="1" xfId="3" applyFont="1" applyBorder="1" applyAlignment="1">
      <alignment horizontal="center" vertical="center" wrapText="1"/>
    </xf>
    <xf numFmtId="0" fontId="22" fillId="0" borderId="1" xfId="3" applyFont="1" applyBorder="1"/>
    <xf numFmtId="0" fontId="28" fillId="0" borderId="0" xfId="3" applyFont="1" applyAlignment="1">
      <alignment horizontal="center" vertical="center" wrapText="1"/>
    </xf>
    <xf numFmtId="0" fontId="36" fillId="0" borderId="1" xfId="3" applyFont="1" applyBorder="1" applyAlignment="1">
      <alignment horizontal="center" vertical="center"/>
    </xf>
    <xf numFmtId="9" fontId="25" fillId="0" borderId="10" xfId="3" applyNumberFormat="1" applyFont="1" applyBorder="1" applyAlignment="1">
      <alignment horizontal="center" vertical="center"/>
    </xf>
    <xf numFmtId="164" fontId="25" fillId="0" borderId="10" xfId="3" applyNumberFormat="1" applyFont="1" applyBorder="1" applyAlignment="1">
      <alignment horizontal="center" vertical="center"/>
    </xf>
    <xf numFmtId="164" fontId="25" fillId="0" borderId="1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38" fillId="6" borderId="1" xfId="0" applyFont="1" applyFill="1" applyBorder="1" applyAlignment="1">
      <alignment horizontal="center" vertical="center" wrapText="1"/>
    </xf>
    <xf numFmtId="0" fontId="38" fillId="6" borderId="4" xfId="0" applyFont="1" applyFill="1" applyBorder="1" applyAlignment="1">
      <alignment horizontal="center" vertical="center" wrapText="1"/>
    </xf>
    <xf numFmtId="9" fontId="28" fillId="0" borderId="10" xfId="3" applyNumberFormat="1" applyFont="1" applyBorder="1" applyAlignment="1">
      <alignment horizontal="center" vertical="center"/>
    </xf>
    <xf numFmtId="164" fontId="28" fillId="0" borderId="10" xfId="3" applyNumberFormat="1" applyFont="1" applyBorder="1" applyAlignment="1">
      <alignment horizontal="center" vertical="center"/>
    </xf>
    <xf numFmtId="164" fontId="28" fillId="0" borderId="11" xfId="3" applyNumberFormat="1" applyFont="1" applyBorder="1" applyAlignment="1">
      <alignment horizontal="center" vertical="center"/>
    </xf>
    <xf numFmtId="164" fontId="28" fillId="0" borderId="1" xfId="3" applyNumberFormat="1" applyFont="1" applyBorder="1" applyAlignment="1">
      <alignment horizontal="center" vertical="center"/>
    </xf>
    <xf numFmtId="0" fontId="27" fillId="0" borderId="2" xfId="6" applyFont="1" applyBorder="1" applyAlignment="1">
      <alignment horizontal="center" vertical="center"/>
    </xf>
    <xf numFmtId="0" fontId="39" fillId="0" borderId="1" xfId="3" applyFont="1" applyBorder="1" applyAlignment="1">
      <alignment horizontal="center" vertical="center"/>
    </xf>
    <xf numFmtId="9" fontId="25" fillId="0" borderId="1" xfId="3" applyNumberFormat="1" applyFont="1" applyBorder="1" applyAlignment="1">
      <alignment horizontal="center" vertical="center"/>
    </xf>
    <xf numFmtId="0" fontId="22" fillId="0" borderId="2" xfId="6" applyFont="1" applyBorder="1" applyAlignment="1">
      <alignment horizontal="center" vertical="center"/>
    </xf>
    <xf numFmtId="9" fontId="28" fillId="0" borderId="1" xfId="3" applyNumberFormat="1" applyFont="1" applyBorder="1" applyAlignment="1">
      <alignment horizontal="center" vertical="center"/>
    </xf>
    <xf numFmtId="0" fontId="34" fillId="0" borderId="1" xfId="0" applyFont="1" applyBorder="1" applyAlignment="1">
      <alignment horizontal="center" vertical="center" wrapText="1"/>
    </xf>
    <xf numFmtId="0" fontId="27" fillId="0" borderId="1" xfId="0" applyFont="1" applyBorder="1" applyAlignment="1">
      <alignment horizontal="center" vertical="center"/>
    </xf>
    <xf numFmtId="0" fontId="22" fillId="0" borderId="1" xfId="0" applyFont="1" applyBorder="1" applyAlignment="1">
      <alignment horizontal="center" vertical="center"/>
    </xf>
    <xf numFmtId="0" fontId="21" fillId="2" borderId="4" xfId="0" applyFont="1" applyFill="1" applyBorder="1" applyAlignment="1">
      <alignment horizontal="center" vertical="center" wrapText="1"/>
    </xf>
    <xf numFmtId="0" fontId="40" fillId="0" borderId="10" xfId="3" applyFont="1" applyBorder="1" applyAlignment="1">
      <alignment horizontal="center" vertical="center"/>
    </xf>
    <xf numFmtId="0" fontId="34" fillId="0" borderId="10" xfId="3"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3" applyFont="1" applyBorder="1" applyAlignment="1">
      <alignment horizontal="center" vertical="center"/>
    </xf>
    <xf numFmtId="0" fontId="26" fillId="0" borderId="10" xfId="3" applyFont="1" applyBorder="1" applyAlignment="1">
      <alignment horizontal="center" vertical="center"/>
    </xf>
    <xf numFmtId="0" fontId="26" fillId="0" borderId="8" xfId="3" applyFont="1" applyBorder="1" applyAlignment="1">
      <alignment horizontal="center" vertical="center" wrapText="1"/>
    </xf>
    <xf numFmtId="9" fontId="40" fillId="0" borderId="1" xfId="3" applyNumberFormat="1" applyFont="1" applyBorder="1" applyAlignment="1">
      <alignment horizontal="center" vertical="center"/>
    </xf>
    <xf numFmtId="164" fontId="40" fillId="0" borderId="1" xfId="3" applyNumberFormat="1" applyFont="1" applyBorder="1" applyAlignment="1">
      <alignment horizontal="center" vertical="center"/>
    </xf>
    <xf numFmtId="0" fontId="29" fillId="2" borderId="4" xfId="0" applyFont="1" applyFill="1" applyBorder="1" applyAlignment="1">
      <alignment horizontal="center" vertical="center" wrapText="1"/>
    </xf>
    <xf numFmtId="0" fontId="22" fillId="0" borderId="10" xfId="3" applyFont="1" applyBorder="1" applyAlignment="1">
      <alignment horizontal="center" vertical="center"/>
    </xf>
    <xf numFmtId="0" fontId="28" fillId="0" borderId="8" xfId="3" applyFont="1" applyBorder="1" applyAlignment="1">
      <alignment horizontal="center" vertical="center" wrapText="1"/>
    </xf>
    <xf numFmtId="0" fontId="39" fillId="0" borderId="1" xfId="3" applyFont="1" applyBorder="1" applyAlignment="1">
      <alignment horizontal="center" vertical="center" wrapText="1"/>
    </xf>
    <xf numFmtId="0" fontId="33" fillId="0" borderId="1" xfId="3" applyFont="1" applyBorder="1" applyAlignment="1">
      <alignment horizontal="center" vertical="center" wrapText="1"/>
    </xf>
    <xf numFmtId="9" fontId="25" fillId="0" borderId="1" xfId="3" applyNumberFormat="1" applyFont="1" applyBorder="1" applyAlignment="1">
      <alignment horizontal="center" vertical="center" wrapText="1"/>
    </xf>
    <xf numFmtId="164" fontId="25" fillId="0" borderId="1" xfId="3" applyNumberFormat="1" applyFont="1" applyBorder="1" applyAlignment="1">
      <alignment horizontal="center" vertical="center" wrapText="1"/>
    </xf>
    <xf numFmtId="0" fontId="36" fillId="0" borderId="0" xfId="9" applyFont="1"/>
    <xf numFmtId="0" fontId="43" fillId="5" borderId="1" xfId="9" applyFont="1" applyFill="1" applyBorder="1" applyAlignment="1">
      <alignment horizontal="center" vertical="center" wrapText="1"/>
    </xf>
    <xf numFmtId="0" fontId="30" fillId="5" borderId="1" xfId="9" applyFont="1" applyFill="1" applyBorder="1" applyAlignment="1">
      <alignment horizontal="center" vertical="center" wrapText="1"/>
    </xf>
    <xf numFmtId="0" fontId="36" fillId="0" borderId="0" xfId="9" applyFont="1" applyAlignment="1">
      <alignment wrapText="1"/>
    </xf>
    <xf numFmtId="0" fontId="25" fillId="0" borderId="1"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 xfId="6" applyFont="1" applyBorder="1" applyAlignment="1">
      <alignment horizontal="center" vertical="center"/>
    </xf>
    <xf numFmtId="0" fontId="43" fillId="0" borderId="1" xfId="9" applyFont="1" applyBorder="1" applyAlignment="1">
      <alignment horizontal="center" vertical="center" wrapText="1"/>
    </xf>
    <xf numFmtId="0" fontId="27" fillId="0" borderId="10" xfId="9" applyFont="1" applyBorder="1" applyAlignment="1">
      <alignment horizontal="center" vertical="center"/>
    </xf>
    <xf numFmtId="0" fontId="33" fillId="0" borderId="10" xfId="9" applyFont="1" applyBorder="1" applyAlignment="1">
      <alignment horizontal="center" vertical="center"/>
    </xf>
    <xf numFmtId="0" fontId="27" fillId="0" borderId="5" xfId="9" applyFont="1" applyBorder="1" applyAlignment="1">
      <alignment horizontal="center" vertical="center"/>
    </xf>
    <xf numFmtId="0" fontId="33" fillId="0" borderId="5" xfId="9" applyFont="1" applyBorder="1" applyAlignment="1">
      <alignment horizontal="center" vertical="center"/>
    </xf>
    <xf numFmtId="0" fontId="33" fillId="0" borderId="0" xfId="9" applyFont="1" applyAlignment="1">
      <alignment horizontal="center" vertical="center"/>
    </xf>
    <xf numFmtId="0" fontId="25" fillId="0" borderId="1" xfId="9" applyFont="1" applyBorder="1" applyAlignment="1">
      <alignment horizontal="center" vertical="center"/>
    </xf>
    <xf numFmtId="9" fontId="25" fillId="0" borderId="1" xfId="9" applyNumberFormat="1" applyFont="1" applyBorder="1" applyAlignment="1">
      <alignment horizontal="center" vertical="center"/>
    </xf>
    <xf numFmtId="164" fontId="25" fillId="0" borderId="1" xfId="9" applyNumberFormat="1" applyFont="1" applyBorder="1" applyAlignment="1">
      <alignment horizontal="center" vertical="center"/>
    </xf>
    <xf numFmtId="0" fontId="22" fillId="0" borderId="0" xfId="9" applyFont="1"/>
    <xf numFmtId="0" fontId="45" fillId="5" borderId="1" xfId="9" applyFont="1" applyFill="1" applyBorder="1" applyAlignment="1">
      <alignment horizontal="center" vertical="center" wrapText="1"/>
    </xf>
    <xf numFmtId="0" fontId="29" fillId="5" borderId="1" xfId="9" applyFont="1" applyFill="1" applyBorder="1" applyAlignment="1">
      <alignment horizontal="center" vertical="center" wrapText="1"/>
    </xf>
    <xf numFmtId="0" fontId="22" fillId="0" borderId="0" xfId="9" applyFont="1" applyAlignment="1">
      <alignment wrapText="1"/>
    </xf>
    <xf numFmtId="0" fontId="22" fillId="0" borderId="1" xfId="9" applyFont="1" applyBorder="1" applyAlignment="1">
      <alignment horizontal="center" vertical="center" wrapText="1"/>
    </xf>
    <xf numFmtId="0" fontId="22" fillId="0" borderId="1" xfId="6" applyFont="1" applyBorder="1" applyAlignment="1">
      <alignment horizontal="center" vertical="center"/>
    </xf>
    <xf numFmtId="0" fontId="45" fillId="0" borderId="1" xfId="9" applyFont="1" applyBorder="1" applyAlignment="1">
      <alignment horizontal="center" vertical="center" wrapText="1"/>
    </xf>
    <xf numFmtId="0" fontId="22" fillId="0" borderId="0" xfId="6" applyFont="1" applyAlignment="1">
      <alignment horizontal="center" vertical="center" wrapText="1"/>
    </xf>
    <xf numFmtId="0" fontId="22" fillId="0" borderId="10" xfId="9" applyFont="1" applyBorder="1" applyAlignment="1">
      <alignment horizontal="center" vertical="center"/>
    </xf>
    <xf numFmtId="0" fontId="46" fillId="0" borderId="10" xfId="0" applyFont="1" applyBorder="1" applyAlignment="1">
      <alignment horizontal="center" vertical="center" wrapText="1"/>
    </xf>
    <xf numFmtId="0" fontId="28" fillId="0" borderId="10" xfId="9" applyFont="1" applyBorder="1" applyAlignment="1">
      <alignment horizontal="center" vertical="center"/>
    </xf>
    <xf numFmtId="0" fontId="22" fillId="0" borderId="5" xfId="9" applyFont="1" applyBorder="1" applyAlignment="1">
      <alignment horizontal="center" vertical="center"/>
    </xf>
    <xf numFmtId="0" fontId="28" fillId="0" borderId="5" xfId="9" applyFont="1" applyBorder="1" applyAlignment="1">
      <alignment horizontal="center" vertical="center"/>
    </xf>
    <xf numFmtId="0" fontId="28" fillId="0" borderId="0" xfId="9" applyFont="1" applyAlignment="1">
      <alignment horizontal="center" vertical="center"/>
    </xf>
    <xf numFmtId="0" fontId="28" fillId="0" borderId="1" xfId="9" applyFont="1" applyBorder="1" applyAlignment="1">
      <alignment horizontal="center" vertical="center"/>
    </xf>
    <xf numFmtId="9" fontId="28" fillId="0" borderId="1" xfId="9" applyNumberFormat="1" applyFont="1" applyBorder="1" applyAlignment="1">
      <alignment horizontal="center" vertical="center"/>
    </xf>
    <xf numFmtId="164" fontId="28" fillId="0" borderId="1" xfId="9" applyNumberFormat="1" applyFont="1" applyBorder="1" applyAlignment="1">
      <alignment horizontal="center" vertical="center"/>
    </xf>
    <xf numFmtId="0" fontId="34" fillId="0" borderId="0" xfId="9" applyFont="1"/>
    <xf numFmtId="0" fontId="43" fillId="2" borderId="1" xfId="9" applyFont="1" applyFill="1" applyBorder="1" applyAlignment="1">
      <alignment horizontal="center" vertical="center" wrapText="1"/>
    </xf>
    <xf numFmtId="0" fontId="34" fillId="0" borderId="0" xfId="9" applyFont="1" applyAlignment="1">
      <alignment wrapText="1"/>
    </xf>
    <xf numFmtId="0" fontId="27" fillId="0" borderId="1" xfId="6" applyFont="1" applyBorder="1" applyAlignment="1">
      <alignment horizontal="center" vertical="center" wrapText="1"/>
    </xf>
    <xf numFmtId="0" fontId="27" fillId="0" borderId="51" xfId="6" applyFont="1" applyBorder="1" applyAlignment="1">
      <alignment horizontal="center" vertical="center"/>
    </xf>
    <xf numFmtId="0" fontId="27" fillId="0" borderId="56" xfId="6" applyFont="1" applyBorder="1" applyAlignment="1">
      <alignment horizontal="center" vertical="center"/>
    </xf>
    <xf numFmtId="0" fontId="49" fillId="0" borderId="1" xfId="9" applyFont="1" applyBorder="1" applyAlignment="1">
      <alignment horizontal="center" vertical="center" wrapText="1"/>
    </xf>
    <xf numFmtId="0" fontId="25" fillId="0" borderId="10" xfId="9" applyFont="1" applyBorder="1" applyAlignment="1">
      <alignment horizontal="center" vertical="center"/>
    </xf>
    <xf numFmtId="0" fontId="27" fillId="0" borderId="10" xfId="6" applyFont="1" applyBorder="1" applyAlignment="1">
      <alignment horizontal="center" vertical="center"/>
    </xf>
    <xf numFmtId="0" fontId="27" fillId="0" borderId="5" xfId="6" applyFont="1" applyBorder="1" applyAlignment="1">
      <alignment horizontal="center" vertical="center"/>
    </xf>
    <xf numFmtId="0" fontId="26" fillId="0" borderId="10" xfId="9" applyFont="1" applyBorder="1" applyAlignment="1">
      <alignment horizontal="center" vertical="center"/>
    </xf>
    <xf numFmtId="0" fontId="25" fillId="0" borderId="5" xfId="9" applyFont="1" applyBorder="1" applyAlignment="1">
      <alignment horizontal="center" vertical="center"/>
    </xf>
    <xf numFmtId="0" fontId="26" fillId="0" borderId="5" xfId="9" applyFont="1" applyBorder="1" applyAlignment="1">
      <alignment horizontal="center" vertical="center"/>
    </xf>
    <xf numFmtId="0" fontId="27" fillId="0" borderId="9" xfId="6" applyFont="1" applyBorder="1" applyAlignment="1">
      <alignment horizontal="center" vertical="center"/>
    </xf>
    <xf numFmtId="0" fontId="26" fillId="0" borderId="0" xfId="9" applyFont="1" applyAlignment="1">
      <alignment horizontal="center" vertical="center"/>
    </xf>
    <xf numFmtId="0" fontId="43" fillId="2" borderId="5" xfId="9" applyFont="1" applyFill="1" applyBorder="1" applyAlignment="1">
      <alignment horizontal="center" vertical="center" wrapText="1"/>
    </xf>
    <xf numFmtId="0" fontId="45" fillId="2" borderId="1" xfId="9" applyFont="1" applyFill="1" applyBorder="1" applyAlignment="1">
      <alignment horizontal="center" vertical="center" wrapText="1"/>
    </xf>
    <xf numFmtId="0" fontId="22" fillId="0" borderId="1" xfId="6" applyFont="1" applyBorder="1" applyAlignment="1">
      <alignment horizontal="center" vertical="center" wrapText="1"/>
    </xf>
    <xf numFmtId="0" fontId="22" fillId="0" borderId="51" xfId="6" applyFont="1" applyBorder="1" applyAlignment="1">
      <alignment horizontal="center" vertical="center"/>
    </xf>
    <xf numFmtId="0" fontId="22" fillId="0" borderId="56" xfId="6" applyFont="1" applyBorder="1" applyAlignment="1">
      <alignment horizontal="center" vertical="center"/>
    </xf>
    <xf numFmtId="0" fontId="22" fillId="0" borderId="5" xfId="6" applyFont="1" applyBorder="1" applyAlignment="1">
      <alignment horizontal="center" vertical="center"/>
    </xf>
    <xf numFmtId="0" fontId="22" fillId="0" borderId="9" xfId="6" applyFont="1" applyBorder="1" applyAlignment="1">
      <alignment horizontal="center" vertical="center"/>
    </xf>
    <xf numFmtId="0" fontId="45" fillId="2" borderId="5" xfId="9" applyFont="1" applyFill="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52" fillId="0" borderId="0" xfId="0" applyFont="1" applyAlignment="1">
      <alignment horizontal="left" vertical="center"/>
    </xf>
    <xf numFmtId="0" fontId="51" fillId="8" borderId="27" xfId="0" applyFont="1" applyFill="1" applyBorder="1" applyAlignment="1">
      <alignment horizontal="center" vertical="center" wrapText="1"/>
    </xf>
    <xf numFmtId="0" fontId="51" fillId="8" borderId="68" xfId="0" applyFont="1" applyFill="1" applyBorder="1" applyAlignment="1">
      <alignment horizontal="center" vertical="center" wrapText="1"/>
    </xf>
    <xf numFmtId="0" fontId="51" fillId="8" borderId="27" xfId="0" applyFont="1" applyFill="1" applyBorder="1" applyAlignment="1">
      <alignment horizontal="center" vertical="center"/>
    </xf>
    <xf numFmtId="0" fontId="51" fillId="8" borderId="28" xfId="0" applyFont="1" applyFill="1" applyBorder="1" applyAlignment="1">
      <alignment horizontal="center" vertical="center"/>
    </xf>
    <xf numFmtId="0" fontId="52" fillId="0" borderId="68" xfId="0" applyFont="1" applyBorder="1" applyAlignment="1">
      <alignment horizontal="left" vertical="center" wrapText="1"/>
    </xf>
    <xf numFmtId="0" fontId="52" fillId="0" borderId="69" xfId="0" applyFont="1" applyBorder="1" applyAlignment="1">
      <alignment horizontal="left" vertical="center" wrapText="1"/>
    </xf>
    <xf numFmtId="0" fontId="53" fillId="0" borderId="71" xfId="0" applyFont="1" applyBorder="1" applyAlignment="1">
      <alignment horizontal="left" vertical="center" wrapText="1"/>
    </xf>
    <xf numFmtId="0" fontId="55" fillId="0" borderId="71" xfId="10" applyFont="1" applyFill="1" applyBorder="1" applyAlignment="1">
      <alignment horizontal="left" vertical="center"/>
    </xf>
    <xf numFmtId="0" fontId="52" fillId="0" borderId="71" xfId="0" applyFont="1" applyBorder="1" applyAlignment="1">
      <alignment horizontal="left" vertical="center" wrapText="1"/>
    </xf>
    <xf numFmtId="0" fontId="52" fillId="0" borderId="0" xfId="0" applyFont="1" applyAlignment="1">
      <alignment horizontal="left" vertical="center" wrapText="1"/>
    </xf>
    <xf numFmtId="0" fontId="52" fillId="0" borderId="25" xfId="0" applyFont="1" applyBorder="1" applyAlignment="1">
      <alignment horizontal="left" vertical="center" wrapText="1"/>
    </xf>
    <xf numFmtId="0" fontId="53" fillId="0" borderId="1" xfId="0" applyFont="1" applyBorder="1" applyAlignment="1">
      <alignment horizontal="left" vertical="center" wrapText="1"/>
    </xf>
    <xf numFmtId="0" fontId="55" fillId="0" borderId="1" xfId="10" applyFont="1" applyFill="1" applyBorder="1" applyAlignment="1">
      <alignment horizontal="left" vertical="center"/>
    </xf>
    <xf numFmtId="0" fontId="52" fillId="0" borderId="1" xfId="0" applyFont="1" applyBorder="1" applyAlignment="1">
      <alignment horizontal="left" vertical="center" wrapText="1"/>
    </xf>
    <xf numFmtId="0" fontId="53" fillId="0" borderId="27" xfId="0" applyFont="1" applyBorder="1" applyAlignment="1">
      <alignment horizontal="left" vertical="center" wrapText="1"/>
    </xf>
    <xf numFmtId="0" fontId="55" fillId="0" borderId="27" xfId="10" applyFont="1" applyFill="1" applyBorder="1" applyAlignment="1">
      <alignment horizontal="left" vertical="center"/>
    </xf>
    <xf numFmtId="0" fontId="52" fillId="0" borderId="27" xfId="0" applyFont="1" applyBorder="1" applyAlignment="1">
      <alignment horizontal="left" vertical="center" wrapText="1"/>
    </xf>
    <xf numFmtId="0" fontId="55" fillId="0" borderId="71" xfId="10" applyFont="1" applyBorder="1" applyAlignment="1">
      <alignment horizontal="left" vertical="center"/>
    </xf>
    <xf numFmtId="0" fontId="55" fillId="0" borderId="1" xfId="10" applyFont="1" applyBorder="1" applyAlignment="1">
      <alignment horizontal="left" vertical="center"/>
    </xf>
    <xf numFmtId="0" fontId="55" fillId="0" borderId="27" xfId="10" applyFont="1" applyBorder="1" applyAlignment="1">
      <alignment horizontal="left" vertical="center"/>
    </xf>
    <xf numFmtId="0" fontId="46" fillId="0" borderId="0" xfId="0" applyFont="1"/>
    <xf numFmtId="0" fontId="22" fillId="0" borderId="0" xfId="0" applyFont="1"/>
    <xf numFmtId="0" fontId="29" fillId="8" borderId="30"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left" vertical="top" wrapText="1"/>
    </xf>
    <xf numFmtId="0" fontId="58" fillId="0" borderId="4" xfId="0" applyFont="1" applyBorder="1" applyAlignment="1">
      <alignment horizontal="left" vertical="top" wrapText="1"/>
    </xf>
    <xf numFmtId="0" fontId="46" fillId="0" borderId="26" xfId="0" applyFont="1" applyBorder="1" applyAlignment="1">
      <alignment horizontal="left" vertical="top" wrapText="1"/>
    </xf>
    <xf numFmtId="0" fontId="46" fillId="0" borderId="31" xfId="0" applyFont="1" applyBorder="1" applyAlignment="1">
      <alignment horizontal="left" vertical="top" wrapText="1"/>
    </xf>
    <xf numFmtId="0" fontId="46" fillId="0" borderId="4" xfId="0" applyFont="1" applyBorder="1" applyAlignment="1">
      <alignment horizontal="left" vertical="top" wrapText="1"/>
    </xf>
    <xf numFmtId="0" fontId="46" fillId="0" borderId="32" xfId="0" applyFont="1" applyBorder="1" applyAlignment="1">
      <alignment horizontal="left" vertical="top" wrapText="1"/>
    </xf>
    <xf numFmtId="0" fontId="46" fillId="0" borderId="29" xfId="0" applyFont="1" applyBorder="1" applyAlignment="1">
      <alignment horizontal="left" vertical="top" wrapText="1"/>
    </xf>
    <xf numFmtId="0" fontId="46" fillId="0" borderId="27" xfId="0" applyFont="1" applyBorder="1" applyAlignment="1">
      <alignment horizontal="left" vertical="top" wrapText="1"/>
    </xf>
    <xf numFmtId="0" fontId="46" fillId="0" borderId="28" xfId="0" applyFont="1" applyBorder="1" applyAlignment="1">
      <alignment horizontal="left" vertical="top" wrapText="1"/>
    </xf>
    <xf numFmtId="0" fontId="29" fillId="8" borderId="25" xfId="0" applyFont="1" applyFill="1" applyBorder="1" applyAlignment="1">
      <alignment horizontal="center" vertical="center" wrapText="1"/>
    </xf>
    <xf numFmtId="0" fontId="46" fillId="0" borderId="20" xfId="0" applyFont="1" applyBorder="1" applyAlignment="1">
      <alignment horizontal="left" vertical="top" wrapText="1"/>
    </xf>
    <xf numFmtId="0" fontId="46" fillId="0" borderId="34" xfId="0" applyFont="1" applyBorder="1" applyAlignment="1">
      <alignment horizontal="left" vertical="top" wrapText="1"/>
    </xf>
    <xf numFmtId="0" fontId="46" fillId="0" borderId="33" xfId="0" applyFont="1" applyBorder="1" applyAlignment="1">
      <alignment horizontal="left" vertical="top" wrapText="1"/>
    </xf>
    <xf numFmtId="0" fontId="46" fillId="0" borderId="35" xfId="0" applyFont="1" applyBorder="1" applyAlignment="1">
      <alignment horizontal="left" vertical="top" wrapText="1"/>
    </xf>
    <xf numFmtId="0" fontId="46" fillId="0" borderId="36" xfId="0" applyFont="1" applyBorder="1" applyAlignment="1">
      <alignment horizontal="left" vertical="top" wrapText="1"/>
    </xf>
    <xf numFmtId="0" fontId="46" fillId="0" borderId="37" xfId="0" applyFont="1" applyBorder="1" applyAlignment="1">
      <alignment horizontal="left" vertical="top" wrapText="1"/>
    </xf>
    <xf numFmtId="0" fontId="29" fillId="8" borderId="38" xfId="0" applyFont="1" applyFill="1" applyBorder="1" applyAlignment="1">
      <alignment horizontal="center" vertical="center" wrapText="1"/>
    </xf>
    <xf numFmtId="0" fontId="46" fillId="0" borderId="33" xfId="0" applyFont="1" applyBorder="1"/>
    <xf numFmtId="0" fontId="46" fillId="0" borderId="36" xfId="0" applyFont="1" applyBorder="1"/>
    <xf numFmtId="0" fontId="29" fillId="8" borderId="77"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76" xfId="0" applyFont="1" applyFill="1" applyBorder="1" applyAlignment="1">
      <alignment horizontal="center" vertical="center" wrapText="1"/>
    </xf>
    <xf numFmtId="0" fontId="46" fillId="0" borderId="14" xfId="0" applyFont="1" applyBorder="1" applyAlignment="1">
      <alignment horizontal="left" vertical="top" wrapText="1"/>
    </xf>
    <xf numFmtId="0" fontId="46" fillId="0" borderId="9" xfId="0" applyFont="1" applyBorder="1" applyAlignment="1">
      <alignment horizontal="left" vertical="top" wrapText="1"/>
    </xf>
    <xf numFmtId="0" fontId="46" fillId="0" borderId="15" xfId="0" applyFont="1" applyBorder="1" applyAlignment="1">
      <alignment horizontal="left" vertical="top" wrapText="1"/>
    </xf>
    <xf numFmtId="0" fontId="46" fillId="0" borderId="88" xfId="0" applyFont="1" applyBorder="1" applyAlignment="1">
      <alignment horizontal="left" vertical="top" wrapText="1"/>
    </xf>
    <xf numFmtId="0" fontId="46" fillId="0" borderId="5" xfId="0" applyFont="1" applyBorder="1" applyAlignment="1">
      <alignment horizontal="left" vertical="top" wrapText="1"/>
    </xf>
    <xf numFmtId="0" fontId="46" fillId="0" borderId="89" xfId="0" applyFont="1" applyBorder="1" applyAlignment="1">
      <alignment horizontal="left" vertical="top" wrapText="1"/>
    </xf>
    <xf numFmtId="0" fontId="46" fillId="0" borderId="75" xfId="0" applyFont="1" applyBorder="1" applyAlignment="1">
      <alignment horizontal="left" vertical="top" wrapText="1"/>
    </xf>
    <xf numFmtId="0" fontId="46" fillId="0" borderId="76" xfId="0" applyFont="1" applyBorder="1" applyAlignment="1">
      <alignment horizontal="left" vertical="top" wrapText="1"/>
    </xf>
    <xf numFmtId="0" fontId="46" fillId="0" borderId="90" xfId="0" applyFont="1" applyBorder="1" applyAlignment="1">
      <alignment horizontal="left" vertical="top" wrapText="1"/>
    </xf>
    <xf numFmtId="0" fontId="46" fillId="0" borderId="27" xfId="0" applyFont="1" applyBorder="1"/>
    <xf numFmtId="0" fontId="46" fillId="0" borderId="0" xfId="0" applyFont="1" applyAlignment="1">
      <alignment horizontal="left" vertical="top" wrapText="1"/>
    </xf>
    <xf numFmtId="0" fontId="29" fillId="8" borderId="9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22" fillId="0" borderId="0" xfId="0" applyFont="1" applyAlignment="1">
      <alignment horizontal="center" vertical="center" wrapText="1"/>
    </xf>
    <xf numFmtId="0" fontId="22" fillId="0" borderId="51"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center" vertical="center"/>
    </xf>
    <xf numFmtId="0" fontId="29" fillId="0" borderId="0" xfId="0" applyFont="1" applyAlignment="1">
      <alignment vertical="center"/>
    </xf>
    <xf numFmtId="0" fontId="29" fillId="2" borderId="5"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0" borderId="0" xfId="0" applyFont="1" applyAlignment="1">
      <alignment horizontal="center" vertical="center" wrapText="1"/>
    </xf>
    <xf numFmtId="0" fontId="22" fillId="0" borderId="4" xfId="0" applyFont="1" applyBorder="1" applyAlignment="1">
      <alignment horizontal="center" vertical="center" wrapText="1"/>
    </xf>
    <xf numFmtId="9" fontId="22" fillId="0" borderId="5" xfId="2" applyFont="1" applyBorder="1" applyAlignment="1">
      <alignment horizontal="center" vertical="center"/>
    </xf>
    <xf numFmtId="9" fontId="22" fillId="0" borderId="6" xfId="2" applyFont="1" applyBorder="1" applyAlignment="1">
      <alignment horizontal="center" vertical="center"/>
    </xf>
    <xf numFmtId="9" fontId="22" fillId="0" borderId="1" xfId="2" applyFont="1" applyBorder="1" applyAlignment="1">
      <alignment horizontal="center" vertical="center"/>
    </xf>
    <xf numFmtId="9" fontId="22" fillId="0" borderId="10" xfId="2" applyFont="1" applyBorder="1" applyAlignment="1">
      <alignment horizontal="center" vertical="center"/>
    </xf>
    <xf numFmtId="0" fontId="22"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39" fillId="0" borderId="51"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center" vertical="center"/>
    </xf>
    <xf numFmtId="0" fontId="21" fillId="0" borderId="0" xfId="0" applyFont="1" applyAlignment="1">
      <alignment vertical="center"/>
    </xf>
    <xf numFmtId="0" fontId="21" fillId="2" borderId="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center" vertical="center" wrapText="1"/>
    </xf>
    <xf numFmtId="0" fontId="39" fillId="0" borderId="4" xfId="0" applyFont="1" applyBorder="1" applyAlignment="1">
      <alignment horizontal="center" vertical="center" wrapText="1"/>
    </xf>
    <xf numFmtId="9" fontId="39" fillId="0" borderId="5" xfId="2" applyFont="1" applyBorder="1" applyAlignment="1">
      <alignment horizontal="center" vertical="center"/>
    </xf>
    <xf numFmtId="9" fontId="39" fillId="0" borderId="6" xfId="2" applyFont="1" applyBorder="1" applyAlignment="1">
      <alignment horizontal="center" vertical="center"/>
    </xf>
    <xf numFmtId="9" fontId="39" fillId="0" borderId="1" xfId="2" applyFont="1" applyBorder="1" applyAlignment="1">
      <alignment horizontal="center" vertical="center"/>
    </xf>
    <xf numFmtId="9" fontId="39" fillId="0" borderId="10" xfId="2" applyFont="1" applyBorder="1" applyAlignment="1">
      <alignment horizontal="center" vertical="center"/>
    </xf>
    <xf numFmtId="0" fontId="34" fillId="0" borderId="0" xfId="0" applyFont="1" applyAlignment="1">
      <alignment horizontal="left" vertical="center"/>
    </xf>
    <xf numFmtId="0" fontId="34" fillId="0" borderId="0" xfId="0" applyFont="1"/>
    <xf numFmtId="0" fontId="36" fillId="0" borderId="1" xfId="0" applyFont="1" applyBorder="1" applyAlignment="1">
      <alignment horizontal="center" vertical="center" wrapText="1"/>
    </xf>
    <xf numFmtId="0" fontId="29" fillId="2"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18" xfId="0" applyFont="1" applyBorder="1" applyAlignment="1">
      <alignment horizontal="center" vertical="center" wrapText="1"/>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75" xfId="0" applyFont="1" applyBorder="1" applyAlignment="1">
      <alignment horizontal="center" vertical="center"/>
    </xf>
    <xf numFmtId="0" fontId="22" fillId="0" borderId="77" xfId="0" applyFont="1" applyBorder="1" applyAlignment="1">
      <alignment horizontal="center" vertical="center"/>
    </xf>
    <xf numFmtId="0" fontId="22" fillId="0" borderId="76" xfId="0" applyFont="1" applyBorder="1" applyAlignment="1">
      <alignment horizontal="center" vertical="center"/>
    </xf>
    <xf numFmtId="0" fontId="22" fillId="0" borderId="78" xfId="0" applyFont="1" applyBorder="1" applyAlignment="1">
      <alignment horizontal="center" vertical="center"/>
    </xf>
    <xf numFmtId="0" fontId="22" fillId="0" borderId="55" xfId="0" applyFont="1" applyBorder="1" applyAlignment="1">
      <alignment horizontal="center" vertical="center"/>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22"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68"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164" fontId="22" fillId="0" borderId="2" xfId="0" applyNumberFormat="1" applyFont="1" applyBorder="1" applyAlignment="1">
      <alignment horizontal="center" vertical="center"/>
    </xf>
    <xf numFmtId="164" fontId="22" fillId="0" borderId="25" xfId="0" applyNumberFormat="1" applyFont="1" applyBorder="1" applyAlignment="1">
      <alignment horizontal="center" vertical="center"/>
    </xf>
    <xf numFmtId="164" fontId="22" fillId="0" borderId="1" xfId="0" applyNumberFormat="1" applyFont="1" applyBorder="1" applyAlignment="1">
      <alignment horizontal="center" vertical="center"/>
    </xf>
    <xf numFmtId="164" fontId="22" fillId="0" borderId="26" xfId="0" applyNumberFormat="1" applyFont="1" applyBorder="1" applyAlignment="1">
      <alignment horizontal="center" vertical="center"/>
    </xf>
    <xf numFmtId="164" fontId="22" fillId="0" borderId="68" xfId="0" applyNumberFormat="1" applyFont="1" applyBorder="1" applyAlignment="1">
      <alignment horizontal="center" vertical="center"/>
    </xf>
    <xf numFmtId="164" fontId="22" fillId="0" borderId="27" xfId="0" applyNumberFormat="1" applyFont="1" applyBorder="1" applyAlignment="1">
      <alignment horizontal="center" vertical="center"/>
    </xf>
    <xf numFmtId="164" fontId="22" fillId="0" borderId="28" xfId="0" applyNumberFormat="1" applyFont="1" applyBorder="1" applyAlignment="1">
      <alignment horizontal="center" vertical="center"/>
    </xf>
    <xf numFmtId="0" fontId="30" fillId="2" borderId="4" xfId="0" applyFont="1" applyFill="1" applyBorder="1" applyAlignment="1">
      <alignment horizontal="center" vertical="center" wrapText="1"/>
    </xf>
    <xf numFmtId="0" fontId="36" fillId="0" borderId="4" xfId="0" applyFont="1" applyBorder="1" applyAlignment="1">
      <alignment horizontal="center" vertical="center"/>
    </xf>
    <xf numFmtId="0" fontId="36" fillId="0" borderId="10" xfId="0" applyFont="1" applyBorder="1" applyAlignment="1">
      <alignment horizontal="center" vertical="center"/>
    </xf>
    <xf numFmtId="0" fontId="36" fillId="0" borderId="18" xfId="0" applyFont="1" applyBorder="1" applyAlignment="1">
      <alignment horizontal="center" vertical="center" wrapText="1"/>
    </xf>
    <xf numFmtId="0" fontId="39" fillId="0" borderId="16"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6" fillId="0" borderId="25" xfId="0" applyFont="1" applyBorder="1" applyAlignment="1">
      <alignment horizontal="center" vertical="center"/>
    </xf>
    <xf numFmtId="0" fontId="36" fillId="0" borderId="1" xfId="0" applyFont="1" applyBorder="1" applyAlignment="1">
      <alignment horizontal="center" vertical="center"/>
    </xf>
    <xf numFmtId="0" fontId="36" fillId="0" borderId="26" xfId="0" applyFont="1" applyBorder="1" applyAlignment="1">
      <alignment horizontal="center" vertical="center"/>
    </xf>
    <xf numFmtId="0" fontId="36" fillId="0" borderId="8" xfId="0" applyFont="1" applyBorder="1" applyAlignment="1">
      <alignment horizontal="center" vertical="center"/>
    </xf>
    <xf numFmtId="0" fontId="36" fillId="0" borderId="5" xfId="0" applyFont="1" applyBorder="1" applyAlignment="1">
      <alignment horizontal="center" vertical="center"/>
    </xf>
    <xf numFmtId="0" fontId="39" fillId="0" borderId="2" xfId="0" applyFont="1" applyBorder="1" applyAlignment="1">
      <alignment horizontal="center" vertical="center"/>
    </xf>
    <xf numFmtId="0" fontId="39" fillId="0" borderId="75" xfId="0" applyFont="1" applyBorder="1" applyAlignment="1">
      <alignment horizontal="center" vertical="center"/>
    </xf>
    <xf numFmtId="0" fontId="39" fillId="0" borderId="77" xfId="0" applyFont="1" applyBorder="1" applyAlignment="1">
      <alignment horizontal="center" vertical="center"/>
    </xf>
    <xf numFmtId="0" fontId="39" fillId="0" borderId="76" xfId="0" applyFont="1" applyBorder="1" applyAlignment="1">
      <alignment horizontal="center" vertical="center"/>
    </xf>
    <xf numFmtId="0" fontId="39" fillId="0" borderId="78" xfId="0" applyFont="1" applyBorder="1" applyAlignment="1">
      <alignment horizontal="center" vertical="center"/>
    </xf>
    <xf numFmtId="0" fontId="39" fillId="0" borderId="55" xfId="0" applyFont="1" applyBorder="1" applyAlignment="1">
      <alignment horizontal="center" vertical="center"/>
    </xf>
    <xf numFmtId="0" fontId="39" fillId="0" borderId="79" xfId="0" applyFont="1" applyBorder="1" applyAlignment="1">
      <alignment horizontal="center" vertical="center"/>
    </xf>
    <xf numFmtId="0" fontId="39" fillId="0" borderId="80" xfId="0" applyFont="1" applyBorder="1" applyAlignment="1">
      <alignment horizontal="center" vertical="center"/>
    </xf>
    <xf numFmtId="0" fontId="39" fillId="0" borderId="30" xfId="0" applyFont="1" applyBorder="1" applyAlignment="1">
      <alignment horizontal="center" vertical="center"/>
    </xf>
    <xf numFmtId="0" fontId="39" fillId="0" borderId="14" xfId="0" applyFont="1" applyBorder="1" applyAlignment="1">
      <alignment horizontal="center" vertical="center"/>
    </xf>
    <xf numFmtId="0" fontId="39" fillId="0" borderId="68"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6" fillId="0" borderId="68"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0" fillId="2" borderId="2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164" fontId="36" fillId="0" borderId="2"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1" xfId="0" applyNumberFormat="1" applyFont="1" applyBorder="1" applyAlignment="1">
      <alignment horizontal="center" vertical="center"/>
    </xf>
    <xf numFmtId="164" fontId="39" fillId="0" borderId="26" xfId="0" applyNumberFormat="1" applyFont="1" applyBorder="1" applyAlignment="1">
      <alignment horizontal="center" vertical="center"/>
    </xf>
    <xf numFmtId="164" fontId="36" fillId="0" borderId="25" xfId="0" applyNumberFormat="1" applyFont="1" applyBorder="1" applyAlignment="1">
      <alignment horizontal="center" vertical="center"/>
    </xf>
    <xf numFmtId="164" fontId="36" fillId="0" borderId="1" xfId="0" applyNumberFormat="1" applyFont="1" applyBorder="1" applyAlignment="1">
      <alignment horizontal="center" vertical="center"/>
    </xf>
    <xf numFmtId="164" fontId="36" fillId="0" borderId="26" xfId="0" applyNumberFormat="1" applyFont="1" applyBorder="1" applyAlignment="1">
      <alignment horizontal="center" vertical="center"/>
    </xf>
    <xf numFmtId="164" fontId="39" fillId="0" borderId="68" xfId="0" applyNumberFormat="1" applyFont="1" applyBorder="1" applyAlignment="1">
      <alignment horizontal="center" vertical="center"/>
    </xf>
    <xf numFmtId="164" fontId="39" fillId="0" borderId="27" xfId="0" applyNumberFormat="1" applyFont="1" applyBorder="1" applyAlignment="1">
      <alignment horizontal="center" vertical="center"/>
    </xf>
    <xf numFmtId="164" fontId="39" fillId="0" borderId="28" xfId="0" applyNumberFormat="1" applyFont="1" applyBorder="1" applyAlignment="1">
      <alignment horizontal="center" vertical="center"/>
    </xf>
    <xf numFmtId="164" fontId="36" fillId="0" borderId="68" xfId="0" applyNumberFormat="1" applyFont="1" applyBorder="1" applyAlignment="1">
      <alignment horizontal="center" vertical="center"/>
    </xf>
    <xf numFmtId="164" fontId="36" fillId="0" borderId="27" xfId="0" applyNumberFormat="1" applyFont="1" applyBorder="1" applyAlignment="1">
      <alignment horizontal="center" vertical="center"/>
    </xf>
    <xf numFmtId="164" fontId="36" fillId="0" borderId="28" xfId="0" applyNumberFormat="1" applyFont="1" applyBorder="1" applyAlignment="1">
      <alignment horizontal="center" vertical="center"/>
    </xf>
    <xf numFmtId="0" fontId="29" fillId="2" borderId="5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2" fillId="0" borderId="11" xfId="0" applyFont="1" applyBorder="1" applyAlignment="1">
      <alignment horizontal="center" vertical="center"/>
    </xf>
    <xf numFmtId="0" fontId="22" fillId="0" borderId="6" xfId="0" applyFont="1" applyBorder="1" applyAlignment="1">
      <alignment horizontal="center" vertical="center"/>
    </xf>
    <xf numFmtId="0" fontId="22" fillId="0" borderId="52" xfId="0" applyFont="1" applyBorder="1" applyAlignment="1">
      <alignment horizontal="center" vertical="center"/>
    </xf>
    <xf numFmtId="0" fontId="29" fillId="2" borderId="17"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6" xfId="0" applyFont="1" applyBorder="1" applyAlignment="1">
      <alignment horizontal="center" vertical="center"/>
    </xf>
    <xf numFmtId="0" fontId="36" fillId="0" borderId="52" xfId="0" applyFont="1" applyBorder="1" applyAlignment="1">
      <alignment horizontal="center" vertical="center"/>
    </xf>
    <xf numFmtId="0" fontId="21" fillId="2" borderId="17" xfId="0" applyFont="1" applyFill="1" applyBorder="1" applyAlignment="1">
      <alignment horizontal="center" vertical="center" wrapText="1"/>
    </xf>
    <xf numFmtId="9" fontId="27" fillId="0" borderId="1" xfId="2" applyFont="1" applyBorder="1" applyAlignment="1">
      <alignment horizontal="center" vertical="center"/>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xf>
    <xf numFmtId="9" fontId="22" fillId="0" borderId="5" xfId="0" applyNumberFormat="1" applyFont="1" applyBorder="1" applyAlignment="1">
      <alignment horizontal="center" vertical="center"/>
    </xf>
    <xf numFmtId="164" fontId="22" fillId="0" borderId="5" xfId="0" applyNumberFormat="1"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66" fillId="6" borderId="4" xfId="0" applyFont="1" applyFill="1" applyBorder="1" applyAlignment="1">
      <alignment horizontal="center" vertical="center" wrapText="1"/>
    </xf>
    <xf numFmtId="0" fontId="39" fillId="0" borderId="11" xfId="0" applyFont="1" applyBorder="1" applyAlignment="1">
      <alignment horizontal="center" vertical="center"/>
    </xf>
    <xf numFmtId="0" fontId="67" fillId="0" borderId="1" xfId="0" applyFont="1" applyBorder="1" applyAlignment="1">
      <alignment horizontal="center" vertical="center" wrapText="1"/>
    </xf>
    <xf numFmtId="0" fontId="52" fillId="0" borderId="13" xfId="0" applyFont="1" applyBorder="1" applyAlignment="1">
      <alignment horizontal="center" vertical="center"/>
    </xf>
    <xf numFmtId="0" fontId="47" fillId="2" borderId="1" xfId="0" applyFont="1" applyFill="1" applyBorder="1" applyAlignment="1">
      <alignment horizontal="center" vertical="center" wrapText="1"/>
    </xf>
    <xf numFmtId="0" fontId="34" fillId="0" borderId="11" xfId="0" applyFont="1" applyBorder="1" applyAlignment="1">
      <alignment horizontal="center" vertical="center"/>
    </xf>
    <xf numFmtId="9" fontId="27" fillId="0" borderId="5" xfId="0" applyNumberFormat="1" applyFont="1" applyBorder="1" applyAlignment="1">
      <alignment horizontal="center" vertical="center"/>
    </xf>
    <xf numFmtId="164" fontId="27" fillId="0" borderId="5" xfId="0" applyNumberFormat="1" applyFont="1" applyBorder="1" applyAlignment="1">
      <alignment horizontal="center" vertical="center"/>
    </xf>
    <xf numFmtId="9" fontId="22" fillId="0" borderId="1" xfId="2" applyFont="1" applyBorder="1" applyAlignment="1">
      <alignment horizontal="center" vertical="center" wrapText="1"/>
    </xf>
    <xf numFmtId="0" fontId="36" fillId="0" borderId="0" xfId="0" applyFont="1" applyAlignment="1">
      <alignment horizontal="center" vertical="center"/>
    </xf>
    <xf numFmtId="0" fontId="5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34" fillId="0" borderId="1" xfId="0" applyFont="1" applyBorder="1" applyAlignment="1">
      <alignment horizontal="center" vertical="center"/>
    </xf>
    <xf numFmtId="9" fontId="68" fillId="0" borderId="1" xfId="2" applyFont="1" applyBorder="1" applyAlignment="1">
      <alignment horizontal="center" vertical="center" wrapText="1"/>
    </xf>
    <xf numFmtId="0" fontId="51" fillId="2" borderId="1" xfId="0" applyFont="1" applyFill="1" applyBorder="1" applyAlignment="1">
      <alignment horizontal="center" vertical="center" wrapText="1"/>
    </xf>
    <xf numFmtId="0" fontId="71"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52" fillId="0" borderId="1" xfId="0" applyFont="1" applyBorder="1" applyAlignment="1">
      <alignment horizontal="center" vertical="center"/>
    </xf>
    <xf numFmtId="0" fontId="51" fillId="2" borderId="5" xfId="0" applyFont="1" applyFill="1" applyBorder="1" applyAlignment="1">
      <alignment horizontal="center" vertical="center" wrapText="1"/>
    </xf>
    <xf numFmtId="9" fontId="36" fillId="0" borderId="1" xfId="2" applyFont="1" applyBorder="1" applyAlignment="1">
      <alignment horizontal="center" vertical="center"/>
    </xf>
    <xf numFmtId="0" fontId="29" fillId="2" borderId="1" xfId="6" applyFont="1" applyFill="1" applyBorder="1" applyAlignment="1">
      <alignment horizontal="center" vertical="center" wrapText="1"/>
    </xf>
    <xf numFmtId="0" fontId="22" fillId="0" borderId="0" xfId="6" applyFont="1" applyAlignment="1">
      <alignment horizontal="center" vertical="center"/>
    </xf>
    <xf numFmtId="0" fontId="38" fillId="6" borderId="25" xfId="6" applyFont="1" applyFill="1" applyBorder="1" applyAlignment="1">
      <alignment horizontal="center" vertical="center" wrapText="1"/>
    </xf>
    <xf numFmtId="0" fontId="38" fillId="6" borderId="4" xfId="6" applyFont="1" applyFill="1" applyBorder="1" applyAlignment="1">
      <alignment horizontal="center" vertical="center" wrapText="1"/>
    </xf>
    <xf numFmtId="0" fontId="38" fillId="6" borderId="35" xfId="6" applyFont="1" applyFill="1" applyBorder="1" applyAlignment="1">
      <alignment horizontal="center" vertical="center" wrapText="1"/>
    </xf>
    <xf numFmtId="0" fontId="22" fillId="0" borderId="25" xfId="6" applyFont="1" applyBorder="1" applyAlignment="1">
      <alignment horizontal="center" vertical="center" wrapText="1"/>
    </xf>
    <xf numFmtId="0" fontId="22" fillId="0" borderId="26" xfId="6" applyFont="1" applyBorder="1" applyAlignment="1">
      <alignment horizontal="center" vertical="center" wrapText="1"/>
    </xf>
    <xf numFmtId="0" fontId="29" fillId="0" borderId="4" xfId="6"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26" xfId="6" applyFont="1" applyBorder="1" applyAlignment="1">
      <alignment horizontal="center" vertical="center"/>
    </xf>
    <xf numFmtId="0" fontId="22" fillId="0" borderId="20" xfId="6" applyFont="1" applyBorder="1" applyAlignment="1">
      <alignment horizontal="center" vertical="center"/>
    </xf>
    <xf numFmtId="0" fontId="22" fillId="0" borderId="25" xfId="6" applyFont="1" applyBorder="1" applyAlignment="1">
      <alignment horizontal="center" vertical="center"/>
    </xf>
    <xf numFmtId="0" fontId="22" fillId="0" borderId="4" xfId="6" applyFont="1" applyBorder="1" applyAlignment="1">
      <alignment horizontal="center" vertical="center"/>
    </xf>
    <xf numFmtId="0" fontId="22" fillId="0" borderId="68" xfId="6" applyFont="1" applyBorder="1" applyAlignment="1">
      <alignment horizontal="center" vertical="center"/>
    </xf>
    <xf numFmtId="0" fontId="22" fillId="0" borderId="27" xfId="6" applyFont="1" applyBorder="1" applyAlignment="1">
      <alignment horizontal="center" vertical="center"/>
    </xf>
    <xf numFmtId="0" fontId="22" fillId="0" borderId="28" xfId="6" applyFont="1" applyBorder="1" applyAlignment="1">
      <alignment horizontal="center" vertical="center"/>
    </xf>
    <xf numFmtId="0" fontId="22" fillId="0" borderId="13" xfId="6" applyFont="1" applyBorder="1" applyAlignment="1">
      <alignment horizontal="center" vertical="center"/>
    </xf>
    <xf numFmtId="9" fontId="22" fillId="0" borderId="2" xfId="7" applyFont="1" applyBorder="1" applyAlignment="1">
      <alignment horizontal="center" vertical="center"/>
    </xf>
    <xf numFmtId="9" fontId="22" fillId="0" borderId="25" xfId="7" applyFont="1" applyBorder="1" applyAlignment="1">
      <alignment horizontal="center" vertical="center"/>
    </xf>
    <xf numFmtId="9" fontId="22" fillId="0" borderId="1" xfId="7" applyFont="1" applyBorder="1" applyAlignment="1">
      <alignment horizontal="center" vertical="center"/>
    </xf>
    <xf numFmtId="9" fontId="22" fillId="0" borderId="26" xfId="7" applyFont="1" applyBorder="1" applyAlignment="1">
      <alignment horizontal="center" vertical="center"/>
    </xf>
    <xf numFmtId="0" fontId="22" fillId="0" borderId="18" xfId="6" applyFont="1" applyBorder="1" applyAlignment="1">
      <alignment horizontal="center" vertical="center"/>
    </xf>
    <xf numFmtId="0" fontId="22" fillId="0" borderId="10" xfId="6" applyFont="1" applyBorder="1" applyAlignment="1">
      <alignment horizontal="center" vertical="center"/>
    </xf>
    <xf numFmtId="9" fontId="22" fillId="0" borderId="68" xfId="7" applyFont="1" applyBorder="1" applyAlignment="1">
      <alignment horizontal="center" vertical="center"/>
    </xf>
    <xf numFmtId="9" fontId="22" fillId="0" borderId="27" xfId="7" applyFont="1" applyBorder="1" applyAlignment="1">
      <alignment horizontal="center" vertical="center"/>
    </xf>
    <xf numFmtId="9" fontId="22" fillId="0" borderId="28" xfId="7" applyFont="1" applyBorder="1" applyAlignment="1">
      <alignment horizontal="center" vertical="center"/>
    </xf>
    <xf numFmtId="0" fontId="34" fillId="0" borderId="0" xfId="6" applyFont="1" applyAlignment="1">
      <alignment horizontal="center" vertical="center"/>
    </xf>
    <xf numFmtId="0" fontId="34" fillId="0" borderId="0" xfId="6" applyFont="1" applyAlignment="1">
      <alignment horizontal="center" vertical="center" wrapText="1"/>
    </xf>
    <xf numFmtId="0" fontId="72" fillId="6" borderId="25" xfId="6" applyFont="1" applyFill="1" applyBorder="1" applyAlignment="1">
      <alignment horizontal="center" vertical="center" wrapText="1"/>
    </xf>
    <xf numFmtId="0" fontId="72" fillId="6" borderId="4" xfId="6" applyFont="1" applyFill="1" applyBorder="1" applyAlignment="1">
      <alignment horizontal="center" vertical="center" wrapText="1"/>
    </xf>
    <xf numFmtId="0" fontId="73" fillId="6" borderId="35" xfId="6" applyFont="1" applyFill="1" applyBorder="1" applyAlignment="1">
      <alignment horizontal="center" vertical="center" wrapText="1"/>
    </xf>
    <xf numFmtId="0" fontId="37" fillId="6" borderId="25" xfId="6" applyFont="1" applyFill="1" applyBorder="1" applyAlignment="1">
      <alignment horizontal="center" vertical="center" wrapText="1"/>
    </xf>
    <xf numFmtId="0" fontId="37" fillId="6" borderId="35" xfId="6" applyFont="1" applyFill="1" applyBorder="1" applyAlignment="1">
      <alignment horizontal="center" vertical="center" wrapText="1"/>
    </xf>
    <xf numFmtId="0" fontId="27" fillId="0" borderId="25" xfId="6" applyFont="1" applyBorder="1" applyAlignment="1">
      <alignment horizontal="center" vertical="center" wrapText="1"/>
    </xf>
    <xf numFmtId="0" fontId="27" fillId="0" borderId="26" xfId="6" applyFont="1" applyBorder="1" applyAlignment="1">
      <alignment horizontal="center" vertical="center" wrapText="1"/>
    </xf>
    <xf numFmtId="0" fontId="21" fillId="0" borderId="4" xfId="6" applyFont="1" applyBorder="1" applyAlignment="1">
      <alignment horizontal="center" vertical="center" wrapText="1"/>
    </xf>
    <xf numFmtId="0" fontId="27" fillId="0" borderId="25" xfId="6" applyFont="1" applyBorder="1" applyAlignment="1">
      <alignment horizontal="center" vertical="center"/>
    </xf>
    <xf numFmtId="0" fontId="27" fillId="0" borderId="26" xfId="6" applyFont="1" applyBorder="1" applyAlignment="1">
      <alignment horizontal="center" vertical="center"/>
    </xf>
    <xf numFmtId="0" fontId="34" fillId="0" borderId="20" xfId="6" applyFont="1" applyBorder="1" applyAlignment="1">
      <alignment horizontal="center" vertical="center"/>
    </xf>
    <xf numFmtId="0" fontId="34" fillId="0" borderId="4" xfId="6" applyFont="1" applyBorder="1" applyAlignment="1">
      <alignment horizontal="center" vertical="center"/>
    </xf>
    <xf numFmtId="0" fontId="27" fillId="0" borderId="68" xfId="6" applyFont="1" applyBorder="1" applyAlignment="1">
      <alignment horizontal="center" vertical="center"/>
    </xf>
    <xf numFmtId="0" fontId="27" fillId="0" borderId="27" xfId="6" applyFont="1" applyBorder="1" applyAlignment="1">
      <alignment horizontal="center" vertical="center"/>
    </xf>
    <xf numFmtId="0" fontId="27" fillId="0" borderId="28" xfId="6" applyFont="1" applyBorder="1" applyAlignment="1">
      <alignment horizontal="center" vertical="center"/>
    </xf>
    <xf numFmtId="0" fontId="34" fillId="0" borderId="13" xfId="6" applyFont="1" applyBorder="1" applyAlignment="1">
      <alignment horizontal="center" vertical="center"/>
    </xf>
    <xf numFmtId="0" fontId="73" fillId="6" borderId="25" xfId="6" applyFont="1" applyFill="1" applyBorder="1" applyAlignment="1">
      <alignment horizontal="center" vertical="center" wrapText="1"/>
    </xf>
    <xf numFmtId="9" fontId="27" fillId="0" borderId="2" xfId="7" applyFont="1" applyBorder="1" applyAlignment="1">
      <alignment horizontal="center" vertical="center"/>
    </xf>
    <xf numFmtId="9" fontId="27" fillId="0" borderId="25" xfId="7" applyFont="1" applyBorder="1" applyAlignment="1">
      <alignment horizontal="center" vertical="center"/>
    </xf>
    <xf numFmtId="9" fontId="27" fillId="0" borderId="1" xfId="7" applyFont="1" applyBorder="1" applyAlignment="1">
      <alignment horizontal="center" vertical="center"/>
    </xf>
    <xf numFmtId="9" fontId="27" fillId="0" borderId="26" xfId="7" applyFont="1" applyBorder="1" applyAlignment="1">
      <alignment horizontal="center" vertical="center"/>
    </xf>
    <xf numFmtId="0" fontId="27" fillId="0" borderId="18" xfId="6" applyFont="1" applyBorder="1" applyAlignment="1">
      <alignment horizontal="center" vertical="center"/>
    </xf>
    <xf numFmtId="9" fontId="27" fillId="0" borderId="68" xfId="7" applyFont="1" applyBorder="1" applyAlignment="1">
      <alignment horizontal="center" vertical="center"/>
    </xf>
    <xf numFmtId="9" fontId="27" fillId="0" borderId="27" xfId="7" applyFont="1" applyBorder="1" applyAlignment="1">
      <alignment horizontal="center" vertical="center"/>
    </xf>
    <xf numFmtId="9" fontId="27" fillId="0" borderId="28" xfId="7" applyFont="1" applyBorder="1" applyAlignment="1">
      <alignment horizontal="center" vertical="center"/>
    </xf>
    <xf numFmtId="0" fontId="29" fillId="0" borderId="0" xfId="6" applyFont="1" applyAlignment="1">
      <alignment vertical="center" wrapText="1"/>
    </xf>
    <xf numFmtId="0" fontId="22" fillId="7" borderId="0" xfId="6" applyFont="1" applyFill="1" applyAlignment="1">
      <alignment horizontal="center" vertical="center" wrapText="1"/>
    </xf>
    <xf numFmtId="17" fontId="22" fillId="0" borderId="1" xfId="6" applyNumberFormat="1" applyFont="1" applyBorder="1" applyAlignment="1">
      <alignment horizontal="center" vertical="center" wrapText="1"/>
    </xf>
    <xf numFmtId="0" fontId="29" fillId="0" borderId="1" xfId="6" applyFont="1" applyBorder="1" applyAlignment="1">
      <alignment horizontal="center" vertical="center" wrapText="1"/>
    </xf>
    <xf numFmtId="17" fontId="22" fillId="0" borderId="1" xfId="6" applyNumberFormat="1" applyFont="1" applyBorder="1" applyAlignment="1">
      <alignment horizontal="center" vertical="center"/>
    </xf>
    <xf numFmtId="0" fontId="22" fillId="7" borderId="0" xfId="6" applyFont="1" applyFill="1" applyAlignment="1">
      <alignment horizontal="center" vertical="center"/>
    </xf>
    <xf numFmtId="9" fontId="22" fillId="0" borderId="1" xfId="6" applyNumberFormat="1" applyFont="1" applyBorder="1" applyAlignment="1">
      <alignment horizontal="center" vertical="center"/>
    </xf>
    <xf numFmtId="164" fontId="22" fillId="0" borderId="1" xfId="8" applyNumberFormat="1" applyFont="1" applyFill="1" applyBorder="1" applyAlignment="1">
      <alignment horizontal="center" vertical="center" wrapText="1"/>
    </xf>
    <xf numFmtId="0" fontId="22" fillId="0" borderId="2" xfId="6" applyFont="1" applyBorder="1" applyAlignment="1">
      <alignment horizontal="center" vertical="center" wrapText="1"/>
    </xf>
    <xf numFmtId="0" fontId="22" fillId="0" borderId="3" xfId="6" applyFont="1" applyBorder="1" applyAlignment="1">
      <alignment horizontal="center" vertical="center" wrapText="1"/>
    </xf>
    <xf numFmtId="0" fontId="29" fillId="0" borderId="3" xfId="6" applyFont="1" applyBorder="1" applyAlignment="1">
      <alignment horizontal="center" vertical="center"/>
    </xf>
    <xf numFmtId="0" fontId="22" fillId="0" borderId="3" xfId="6" applyFont="1" applyBorder="1" applyAlignment="1">
      <alignment horizontal="center" vertical="center"/>
    </xf>
    <xf numFmtId="164" fontId="22" fillId="0" borderId="50" xfId="6" applyNumberFormat="1" applyFont="1" applyBorder="1" applyAlignment="1">
      <alignment horizontal="center" vertical="center"/>
    </xf>
    <xf numFmtId="164" fontId="22" fillId="0" borderId="4" xfId="6" applyNumberFormat="1" applyFont="1" applyBorder="1" applyAlignment="1">
      <alignment horizontal="center" vertical="center"/>
    </xf>
    <xf numFmtId="0" fontId="29" fillId="2" borderId="25" xfId="6" applyFont="1" applyFill="1" applyBorder="1" applyAlignment="1">
      <alignment horizontal="center" vertical="center" wrapText="1"/>
    </xf>
    <xf numFmtId="0" fontId="29" fillId="2" borderId="26" xfId="6" applyFont="1" applyFill="1" applyBorder="1" applyAlignment="1">
      <alignment horizontal="center" vertical="center" wrapText="1"/>
    </xf>
    <xf numFmtId="0" fontId="22" fillId="0" borderId="66" xfId="6" applyFont="1" applyBorder="1" applyAlignment="1">
      <alignment horizontal="center" vertical="center" wrapText="1"/>
    </xf>
    <xf numFmtId="0" fontId="29" fillId="0" borderId="20" xfId="6" applyFont="1" applyBorder="1" applyAlignment="1">
      <alignment horizontal="center" vertical="center" wrapText="1"/>
    </xf>
    <xf numFmtId="0" fontId="22" fillId="0" borderId="18" xfId="0" applyFont="1" applyBorder="1" applyAlignment="1">
      <alignment horizontal="center" vertical="center"/>
    </xf>
    <xf numFmtId="0" fontId="22" fillId="0" borderId="66" xfId="0" applyFont="1" applyBorder="1" applyAlignment="1">
      <alignment horizontal="center" vertical="center"/>
    </xf>
    <xf numFmtId="0" fontId="22" fillId="0" borderId="66" xfId="6" applyFont="1" applyBorder="1" applyAlignment="1">
      <alignment horizontal="center" vertical="center"/>
    </xf>
    <xf numFmtId="0" fontId="22" fillId="0" borderId="65" xfId="6" applyFont="1" applyBorder="1" applyAlignment="1">
      <alignment horizontal="center" vertical="center"/>
    </xf>
    <xf numFmtId="164" fontId="29" fillId="2" borderId="25" xfId="8" applyNumberFormat="1" applyFont="1" applyFill="1" applyBorder="1" applyAlignment="1">
      <alignment horizontal="center" vertical="center" wrapText="1"/>
    </xf>
    <xf numFmtId="164" fontId="29" fillId="2" borderId="1" xfId="8" applyNumberFormat="1" applyFont="1" applyFill="1" applyBorder="1" applyAlignment="1">
      <alignment horizontal="center" vertical="center" wrapText="1"/>
    </xf>
    <xf numFmtId="164" fontId="29" fillId="2" borderId="26" xfId="8" applyNumberFormat="1" applyFont="1" applyFill="1" applyBorder="1" applyAlignment="1">
      <alignment horizontal="center" vertical="center" wrapText="1"/>
    </xf>
    <xf numFmtId="164" fontId="29" fillId="2" borderId="4" xfId="8" applyNumberFormat="1" applyFont="1" applyFill="1" applyBorder="1" applyAlignment="1">
      <alignment horizontal="center" vertical="center" wrapText="1"/>
    </xf>
    <xf numFmtId="164" fontId="22" fillId="0" borderId="25" xfId="8" applyNumberFormat="1" applyFont="1" applyBorder="1" applyAlignment="1">
      <alignment horizontal="center" vertical="center" wrapText="1"/>
    </xf>
    <xf numFmtId="164" fontId="22" fillId="0" borderId="1" xfId="8" applyNumberFormat="1" applyFont="1" applyBorder="1" applyAlignment="1">
      <alignment horizontal="center" vertical="center" wrapText="1"/>
    </xf>
    <xf numFmtId="164" fontId="22" fillId="0" borderId="26" xfId="8" applyNumberFormat="1" applyFont="1" applyBorder="1" applyAlignment="1">
      <alignment horizontal="center" vertical="center" wrapText="1"/>
    </xf>
    <xf numFmtId="164" fontId="22" fillId="0" borderId="4" xfId="8" applyNumberFormat="1" applyFont="1" applyBorder="1" applyAlignment="1">
      <alignment horizontal="center" vertical="center" wrapText="1"/>
    </xf>
    <xf numFmtId="164" fontId="22" fillId="0" borderId="25" xfId="8" applyNumberFormat="1" applyFont="1" applyBorder="1" applyAlignment="1">
      <alignment horizontal="center" vertical="center"/>
    </xf>
    <xf numFmtId="164" fontId="22" fillId="0" borderId="1" xfId="8" applyNumberFormat="1" applyFont="1" applyBorder="1" applyAlignment="1">
      <alignment horizontal="center" vertical="center"/>
    </xf>
    <xf numFmtId="164" fontId="22" fillId="0" borderId="1" xfId="6" applyNumberFormat="1" applyFont="1" applyBorder="1" applyAlignment="1">
      <alignment horizontal="center" vertical="center"/>
    </xf>
    <xf numFmtId="164" fontId="22" fillId="0" borderId="26" xfId="8" applyNumberFormat="1" applyFont="1" applyBorder="1" applyAlignment="1">
      <alignment horizontal="center" vertical="center"/>
    </xf>
    <xf numFmtId="164" fontId="22" fillId="0" borderId="68" xfId="8" applyNumberFormat="1" applyFont="1" applyBorder="1" applyAlignment="1">
      <alignment horizontal="center" vertical="center" wrapText="1"/>
    </xf>
    <xf numFmtId="164" fontId="22" fillId="0" borderId="27" xfId="8" applyNumberFormat="1" applyFont="1" applyBorder="1" applyAlignment="1">
      <alignment horizontal="center" vertical="center" wrapText="1"/>
    </xf>
    <xf numFmtId="164" fontId="22" fillId="0" borderId="28" xfId="8" applyNumberFormat="1" applyFont="1" applyBorder="1" applyAlignment="1">
      <alignment horizontal="center" vertical="center" wrapText="1"/>
    </xf>
    <xf numFmtId="164" fontId="22" fillId="0" borderId="29" xfId="8" applyNumberFormat="1" applyFont="1" applyBorder="1" applyAlignment="1">
      <alignment horizontal="center" vertical="center" wrapText="1"/>
    </xf>
    <xf numFmtId="164" fontId="22" fillId="0" borderId="68" xfId="8" applyNumberFormat="1" applyFont="1" applyBorder="1" applyAlignment="1">
      <alignment horizontal="center" vertical="center"/>
    </xf>
    <xf numFmtId="164" fontId="22" fillId="0" borderId="27" xfId="8" applyNumberFormat="1" applyFont="1" applyBorder="1" applyAlignment="1">
      <alignment horizontal="center" vertical="center"/>
    </xf>
    <xf numFmtId="164" fontId="22" fillId="0" borderId="28" xfId="8" applyNumberFormat="1" applyFont="1" applyBorder="1" applyAlignment="1">
      <alignment horizontal="center" vertical="center"/>
    </xf>
    <xf numFmtId="0" fontId="29" fillId="0" borderId="0" xfId="6" applyFont="1" applyAlignment="1">
      <alignment horizontal="center" vertical="center" wrapText="1"/>
    </xf>
    <xf numFmtId="0" fontId="29" fillId="3" borderId="0" xfId="6" applyFont="1" applyFill="1" applyAlignment="1">
      <alignment vertical="center" wrapText="1"/>
    </xf>
    <xf numFmtId="164" fontId="22" fillId="0" borderId="0" xfId="6" applyNumberFormat="1" applyFont="1" applyAlignment="1">
      <alignment horizontal="center" vertical="center"/>
    </xf>
    <xf numFmtId="0" fontId="74" fillId="0" borderId="64" xfId="0" applyFont="1" applyBorder="1" applyAlignment="1">
      <alignment horizontal="center" vertical="center" wrapText="1"/>
    </xf>
    <xf numFmtId="0" fontId="29" fillId="2" borderId="9" xfId="6" applyFont="1" applyFill="1" applyBorder="1" applyAlignment="1">
      <alignment horizontal="center" vertical="center" wrapText="1"/>
    </xf>
    <xf numFmtId="0" fontId="22" fillId="0" borderId="57" xfId="6" applyFont="1" applyBorder="1" applyAlignment="1">
      <alignment horizontal="center" vertical="center"/>
    </xf>
    <xf numFmtId="164" fontId="22" fillId="0" borderId="1" xfId="7" applyNumberFormat="1" applyFont="1" applyBorder="1" applyAlignment="1">
      <alignment horizontal="center" vertical="center"/>
    </xf>
    <xf numFmtId="0" fontId="30" fillId="2" borderId="1" xfId="6" applyFont="1" applyFill="1" applyBorder="1" applyAlignment="1">
      <alignment horizontal="center" vertical="center" wrapText="1"/>
    </xf>
    <xf numFmtId="0" fontId="30" fillId="2" borderId="9" xfId="6" applyFont="1" applyFill="1" applyBorder="1" applyAlignment="1">
      <alignment horizontal="center" vertical="center" wrapText="1"/>
    </xf>
    <xf numFmtId="0" fontId="27" fillId="0" borderId="57" xfId="6" applyFont="1" applyBorder="1" applyAlignment="1">
      <alignment horizontal="center" vertical="center"/>
    </xf>
    <xf numFmtId="0" fontId="34" fillId="0" borderId="57" xfId="6" applyFont="1" applyBorder="1" applyAlignment="1">
      <alignment horizontal="center" vertical="center"/>
    </xf>
    <xf numFmtId="0" fontId="34" fillId="0" borderId="5" xfId="6" applyFont="1" applyBorder="1" applyAlignment="1">
      <alignment horizontal="center" vertical="center"/>
    </xf>
    <xf numFmtId="0" fontId="34" fillId="0" borderId="9" xfId="6" applyFont="1" applyBorder="1" applyAlignment="1">
      <alignment horizontal="center" vertical="center"/>
    </xf>
    <xf numFmtId="164" fontId="27" fillId="0" borderId="1" xfId="7" applyNumberFormat="1" applyFont="1" applyBorder="1" applyAlignment="1">
      <alignment horizontal="center" vertical="center"/>
    </xf>
    <xf numFmtId="0" fontId="22" fillId="3" borderId="1" xfId="9" applyFont="1" applyFill="1" applyBorder="1" applyAlignment="1">
      <alignment horizontal="center" vertical="center" wrapText="1"/>
    </xf>
    <xf numFmtId="0" fontId="22" fillId="3" borderId="1" xfId="6" applyFont="1" applyFill="1" applyBorder="1" applyAlignment="1">
      <alignment horizontal="center" vertical="center"/>
    </xf>
    <xf numFmtId="0" fontId="28" fillId="3" borderId="10" xfId="9" applyFont="1" applyFill="1" applyBorder="1" applyAlignment="1">
      <alignment horizontal="center" vertical="center"/>
    </xf>
    <xf numFmtId="0" fontId="22" fillId="3" borderId="13" xfId="0" applyFont="1" applyFill="1" applyBorder="1" applyAlignment="1">
      <alignment horizontal="center" vertical="center" wrapText="1"/>
    </xf>
    <xf numFmtId="0" fontId="28" fillId="3" borderId="5" xfId="9" applyFont="1" applyFill="1" applyBorder="1" applyAlignment="1">
      <alignment horizontal="center" vertical="center"/>
    </xf>
    <xf numFmtId="0" fontId="51" fillId="8" borderId="0" xfId="0" applyFont="1" applyFill="1" applyAlignment="1">
      <alignment horizontal="center" vertical="center" wrapText="1"/>
    </xf>
    <xf numFmtId="0" fontId="51" fillId="8" borderId="92" xfId="0" applyFont="1" applyFill="1" applyBorder="1" applyAlignment="1">
      <alignment horizontal="center" vertical="center" wrapText="1"/>
    </xf>
    <xf numFmtId="0" fontId="52" fillId="0" borderId="82" xfId="0" quotePrefix="1" applyFont="1" applyBorder="1" applyAlignment="1">
      <alignment horizontal="left" vertical="center" wrapText="1"/>
    </xf>
    <xf numFmtId="0" fontId="52" fillId="0" borderId="83" xfId="0" quotePrefix="1" applyFont="1" applyBorder="1" applyAlignment="1">
      <alignment horizontal="left" vertical="center" wrapText="1"/>
    </xf>
    <xf numFmtId="0" fontId="52" fillId="0" borderId="84" xfId="0" quotePrefix="1" applyFont="1" applyBorder="1" applyAlignment="1">
      <alignment horizontal="left" vertical="center" wrapText="1"/>
    </xf>
    <xf numFmtId="0" fontId="29" fillId="8" borderId="22" xfId="0" applyFont="1" applyFill="1" applyBorder="1" applyAlignment="1">
      <alignment horizontal="center" vertical="center" wrapText="1"/>
    </xf>
    <xf numFmtId="0" fontId="29" fillId="8" borderId="23" xfId="0" applyFont="1" applyFill="1" applyBorder="1" applyAlignment="1">
      <alignment horizontal="center" vertical="center" wrapText="1"/>
    </xf>
    <xf numFmtId="0" fontId="29" fillId="8" borderId="24" xfId="0" applyFont="1" applyFill="1" applyBorder="1" applyAlignment="1">
      <alignment horizontal="center" vertical="center" wrapText="1"/>
    </xf>
    <xf numFmtId="0" fontId="47" fillId="8" borderId="39" xfId="0" applyFont="1" applyFill="1" applyBorder="1" applyAlignment="1">
      <alignment horizontal="center" vertical="center" wrapText="1"/>
    </xf>
    <xf numFmtId="0" fontId="47" fillId="8" borderId="40" xfId="0" applyFont="1" applyFill="1" applyBorder="1" applyAlignment="1">
      <alignment horizontal="center" vertical="center" wrapText="1"/>
    </xf>
    <xf numFmtId="0" fontId="47" fillId="8" borderId="21" xfId="0" applyFont="1" applyFill="1" applyBorder="1" applyAlignment="1">
      <alignment horizontal="center" vertical="center" wrapText="1"/>
    </xf>
    <xf numFmtId="0" fontId="57" fillId="3" borderId="38"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57" fillId="3" borderId="35" xfId="0" applyFont="1" applyFill="1" applyBorder="1" applyAlignment="1">
      <alignment horizontal="center" vertical="center" wrapText="1"/>
    </xf>
    <xf numFmtId="0" fontId="29" fillId="8" borderId="85" xfId="0" applyFont="1" applyFill="1" applyBorder="1" applyAlignment="1">
      <alignment horizontal="center" vertical="center" wrapText="1"/>
    </xf>
    <xf numFmtId="0" fontId="29" fillId="8" borderId="86" xfId="0" applyFont="1" applyFill="1" applyBorder="1" applyAlignment="1">
      <alignment horizontal="center" vertical="center" wrapText="1"/>
    </xf>
    <xf numFmtId="0" fontId="29" fillId="8" borderId="87"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4" xfId="0" applyFont="1" applyFill="1" applyBorder="1" applyAlignment="1">
      <alignment horizontal="center" vertical="center" wrapText="1"/>
    </xf>
    <xf numFmtId="0" fontId="29" fillId="8" borderId="45" xfId="0" applyFont="1" applyFill="1" applyBorder="1" applyAlignment="1">
      <alignment horizontal="center" vertical="center" wrapText="1"/>
    </xf>
    <xf numFmtId="0" fontId="22" fillId="0" borderId="1" xfId="0" applyFont="1" applyBorder="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5" fillId="4" borderId="18" xfId="0" applyFont="1" applyFill="1" applyBorder="1" applyAlignment="1">
      <alignment horizontal="left" vertical="center" wrapText="1"/>
    </xf>
    <xf numFmtId="0" fontId="32" fillId="4" borderId="18" xfId="5"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22" fillId="0" borderId="1" xfId="0" applyFont="1" applyBorder="1" applyAlignment="1">
      <alignment horizontal="center" vertical="center" wrapText="1"/>
    </xf>
    <xf numFmtId="0" fontId="29" fillId="2" borderId="6"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14"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62" fillId="2" borderId="4" xfId="0" applyFont="1" applyFill="1" applyBorder="1" applyAlignment="1">
      <alignment horizontal="center" vertical="center" wrapText="1"/>
    </xf>
    <xf numFmtId="0" fontId="39" fillId="0" borderId="1" xfId="0" applyFont="1" applyBorder="1" applyAlignment="1">
      <alignment horizontal="center" vertical="center"/>
    </xf>
    <xf numFmtId="0" fontId="23" fillId="4" borderId="18" xfId="0" applyFont="1" applyFill="1" applyBorder="1" applyAlignment="1">
      <alignment horizontal="left" vertical="center" wrapText="1"/>
    </xf>
    <xf numFmtId="0" fontId="24" fillId="4" borderId="18" xfId="5" applyFont="1" applyFill="1" applyBorder="1" applyAlignment="1">
      <alignment horizontal="center" vertical="center"/>
    </xf>
    <xf numFmtId="0" fontId="34" fillId="0" borderId="1" xfId="0" applyFont="1" applyBorder="1" applyAlignment="1">
      <alignment horizontal="center" vertical="center" wrapText="1"/>
    </xf>
    <xf numFmtId="0" fontId="21" fillId="2" borderId="6" xfId="0" applyFont="1" applyFill="1" applyBorder="1" applyAlignment="1">
      <alignment horizontal="center" vertical="center"/>
    </xf>
    <xf numFmtId="0" fontId="21" fillId="2" borderId="5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4"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1" xfId="0" applyFont="1" applyBorder="1" applyAlignment="1">
      <alignment horizontal="center" vertical="center" wrapText="1"/>
    </xf>
    <xf numFmtId="0" fontId="21" fillId="2" borderId="1" xfId="0" applyFont="1" applyFill="1" applyBorder="1" applyAlignment="1">
      <alignment horizontal="center" vertical="center"/>
    </xf>
    <xf numFmtId="0" fontId="29" fillId="2" borderId="69" xfId="0" applyFont="1" applyFill="1" applyBorder="1" applyAlignment="1">
      <alignment horizontal="center" vertical="center" wrapText="1"/>
    </xf>
    <xf numFmtId="0" fontId="29" fillId="2" borderId="71" xfId="0" applyFont="1" applyFill="1" applyBorder="1" applyAlignment="1">
      <alignment horizontal="center" vertical="center" wrapText="1"/>
    </xf>
    <xf numFmtId="0" fontId="29" fillId="2" borderId="70" xfId="0" applyFont="1" applyFill="1" applyBorder="1" applyAlignment="1">
      <alignment horizontal="center" vertical="center" wrapText="1"/>
    </xf>
    <xf numFmtId="0" fontId="22" fillId="0" borderId="18" xfId="0" applyFont="1" applyBorder="1" applyAlignment="1">
      <alignment horizontal="center" vertical="center" wrapText="1"/>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50" xfId="0" applyFont="1" applyFill="1" applyBorder="1" applyAlignment="1">
      <alignment horizontal="center" vertical="center" wrapText="1"/>
    </xf>
    <xf numFmtId="0" fontId="45" fillId="2" borderId="4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63" fillId="2" borderId="1" xfId="0" applyFont="1" applyFill="1" applyBorder="1" applyAlignment="1">
      <alignment horizontal="center" vertical="top" wrapText="1"/>
    </xf>
    <xf numFmtId="0" fontId="35" fillId="4" borderId="1" xfId="0" applyFont="1" applyFill="1" applyBorder="1" applyAlignment="1">
      <alignment horizontal="left" vertical="center"/>
    </xf>
    <xf numFmtId="0" fontId="32" fillId="4" borderId="1" xfId="5" applyFont="1" applyFill="1" applyBorder="1" applyAlignment="1">
      <alignment horizontal="center" vertical="center"/>
    </xf>
    <xf numFmtId="0" fontId="60" fillId="2" borderId="62" xfId="0" applyFont="1" applyFill="1" applyBorder="1" applyAlignment="1">
      <alignment horizontal="center" vertical="center"/>
    </xf>
    <xf numFmtId="0" fontId="60" fillId="2" borderId="50" xfId="0" applyFont="1" applyFill="1" applyBorder="1" applyAlignment="1">
      <alignment horizontal="center" vertical="center"/>
    </xf>
    <xf numFmtId="0" fontId="60" fillId="2" borderId="49" xfId="0" applyFont="1" applyFill="1" applyBorder="1" applyAlignment="1">
      <alignment horizontal="center" vertical="center"/>
    </xf>
    <xf numFmtId="0" fontId="36" fillId="0" borderId="18"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0" fillId="2" borderId="70" xfId="0" applyFont="1" applyFill="1" applyBorder="1" applyAlignment="1">
      <alignment horizontal="center" vertical="center" wrapText="1"/>
    </xf>
    <xf numFmtId="0" fontId="31" fillId="4" borderId="1" xfId="0" applyFont="1" applyFill="1" applyBorder="1" applyAlignment="1">
      <alignment horizontal="left" vertical="center"/>
    </xf>
    <xf numFmtId="0" fontId="65" fillId="2" borderId="62" xfId="0" applyFont="1" applyFill="1" applyBorder="1" applyAlignment="1">
      <alignment horizontal="center" vertical="center"/>
    </xf>
    <xf numFmtId="0" fontId="65" fillId="2" borderId="50" xfId="0" applyFont="1" applyFill="1" applyBorder="1" applyAlignment="1">
      <alignment horizontal="center" vertical="center"/>
    </xf>
    <xf numFmtId="0" fontId="65" fillId="2" borderId="49" xfId="0" applyFont="1" applyFill="1" applyBorder="1" applyAlignment="1">
      <alignment horizontal="center" vertical="center"/>
    </xf>
    <xf numFmtId="0" fontId="42" fillId="4" borderId="1" xfId="5" applyFont="1" applyFill="1" applyBorder="1" applyAlignment="1">
      <alignment horizontal="center" vertic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49"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35" fillId="4" borderId="16" xfId="0" applyFont="1" applyFill="1" applyBorder="1" applyAlignment="1">
      <alignment horizontal="left" vertical="center" wrapText="1"/>
    </xf>
    <xf numFmtId="0" fontId="35" fillId="4" borderId="48" xfId="0" applyFont="1" applyFill="1" applyBorder="1" applyAlignment="1">
      <alignment horizontal="left" vertical="center" wrapText="1"/>
    </xf>
    <xf numFmtId="0" fontId="60" fillId="2" borderId="59" xfId="0" applyFont="1" applyFill="1" applyBorder="1" applyAlignment="1">
      <alignment horizontal="center" vertical="center" wrapText="1"/>
    </xf>
    <xf numFmtId="0" fontId="60" fillId="2" borderId="60" xfId="0" applyFont="1" applyFill="1" applyBorder="1" applyAlignment="1">
      <alignment horizontal="center" vertical="center" wrapText="1"/>
    </xf>
    <xf numFmtId="0" fontId="60" fillId="2" borderId="61" xfId="0" applyFont="1" applyFill="1" applyBorder="1" applyAlignment="1">
      <alignment horizontal="center" vertical="center" wrapText="1"/>
    </xf>
    <xf numFmtId="0" fontId="22" fillId="0" borderId="50" xfId="0" applyFont="1" applyBorder="1" applyAlignment="1">
      <alignment horizontal="center" vertical="center" wrapText="1"/>
    </xf>
    <xf numFmtId="0" fontId="22" fillId="0" borderId="0" xfId="0" applyFont="1" applyAlignment="1">
      <alignment horizontal="center" vertical="center" wrapText="1"/>
    </xf>
    <xf numFmtId="0" fontId="22" fillId="0" borderId="48" xfId="0" applyFont="1" applyBorder="1" applyAlignment="1">
      <alignment horizontal="center" vertical="center" wrapText="1"/>
    </xf>
    <xf numFmtId="0" fontId="62" fillId="2" borderId="59" xfId="0" applyFont="1" applyFill="1" applyBorder="1" applyAlignment="1">
      <alignment horizontal="center" vertical="center" wrapText="1"/>
    </xf>
    <xf numFmtId="0" fontId="62" fillId="2" borderId="60" xfId="0" applyFont="1" applyFill="1" applyBorder="1" applyAlignment="1">
      <alignment horizontal="center" vertical="center" wrapText="1"/>
    </xf>
    <xf numFmtId="0" fontId="62" fillId="2" borderId="61" xfId="0" applyFont="1" applyFill="1" applyBorder="1" applyAlignment="1">
      <alignment horizontal="center" vertical="center" wrapText="1"/>
    </xf>
    <xf numFmtId="0" fontId="36" fillId="0" borderId="1" xfId="0" applyFont="1" applyBorder="1" applyAlignment="1">
      <alignment horizontal="center" vertical="center"/>
    </xf>
    <xf numFmtId="0" fontId="23" fillId="4" borderId="16" xfId="0" applyFont="1" applyFill="1" applyBorder="1" applyAlignment="1">
      <alignment horizontal="left" vertical="center" wrapText="1"/>
    </xf>
    <xf numFmtId="0" fontId="23" fillId="4" borderId="48"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9" fillId="2" borderId="52" xfId="0" applyFont="1" applyFill="1" applyBorder="1" applyAlignment="1">
      <alignment horizontal="center" vertical="top" wrapText="1"/>
    </xf>
    <xf numFmtId="0" fontId="29" fillId="2" borderId="73" xfId="0" applyFont="1" applyFill="1" applyBorder="1" applyAlignment="1">
      <alignment horizontal="center" vertical="top" wrapText="1"/>
    </xf>
    <xf numFmtId="0" fontId="29" fillId="2" borderId="52" xfId="0" applyFont="1" applyFill="1" applyBorder="1" applyAlignment="1">
      <alignment horizontal="center" vertical="center" wrapText="1"/>
    </xf>
    <xf numFmtId="0" fontId="29" fillId="2" borderId="73"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5" xfId="0" applyFont="1" applyFill="1" applyBorder="1" applyAlignment="1">
      <alignment horizontal="center" vertical="center"/>
    </xf>
    <xf numFmtId="0" fontId="29" fillId="2" borderId="19"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7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8" xfId="0" applyFont="1" applyFill="1" applyBorder="1" applyAlignment="1">
      <alignment horizontal="center" vertical="top" wrapText="1"/>
    </xf>
    <xf numFmtId="0" fontId="29" fillId="2" borderId="1" xfId="0" applyFont="1" applyFill="1" applyBorder="1" applyAlignment="1">
      <alignment horizontal="center" vertical="top" wrapText="1"/>
    </xf>
    <xf numFmtId="0" fontId="21" fillId="2" borderId="5" xfId="0" applyFont="1" applyFill="1" applyBorder="1" applyAlignment="1">
      <alignment horizontal="center" vertical="center"/>
    </xf>
    <xf numFmtId="0" fontId="47" fillId="2" borderId="4" xfId="0" applyFont="1" applyFill="1" applyBorder="1" applyAlignment="1">
      <alignment horizontal="center" vertical="center" wrapText="1"/>
    </xf>
    <xf numFmtId="0" fontId="47" fillId="2" borderId="19" xfId="0" applyFont="1" applyFill="1" applyBorder="1" applyAlignment="1">
      <alignment horizontal="center" vertical="center" wrapText="1"/>
    </xf>
    <xf numFmtId="0" fontId="63" fillId="2" borderId="72" xfId="0" applyFont="1" applyFill="1" applyBorder="1" applyAlignment="1">
      <alignment horizontal="center" vertical="top" wrapText="1"/>
    </xf>
    <xf numFmtId="0" fontId="63" fillId="2" borderId="7" xfId="0" applyFont="1" applyFill="1" applyBorder="1" applyAlignment="1">
      <alignment horizontal="center" vertical="top" wrapText="1"/>
    </xf>
    <xf numFmtId="0" fontId="63" fillId="2" borderId="8" xfId="0" applyFont="1" applyFill="1" applyBorder="1" applyAlignment="1">
      <alignment horizontal="center" vertical="top" wrapText="1"/>
    </xf>
    <xf numFmtId="0" fontId="63" fillId="2" borderId="52" xfId="0" applyFont="1" applyFill="1" applyBorder="1" applyAlignment="1">
      <alignment horizontal="center" vertical="top" wrapText="1"/>
    </xf>
    <xf numFmtId="0" fontId="63" fillId="2" borderId="73" xfId="0" applyFont="1" applyFill="1" applyBorder="1" applyAlignment="1">
      <alignment horizontal="center" vertical="top" wrapText="1"/>
    </xf>
    <xf numFmtId="0" fontId="63" fillId="2" borderId="52" xfId="0" applyFont="1" applyFill="1" applyBorder="1" applyAlignment="1">
      <alignment horizontal="center" vertical="center" wrapText="1"/>
    </xf>
    <xf numFmtId="0" fontId="63" fillId="2" borderId="73"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32" fillId="4" borderId="16" xfId="5" applyFont="1" applyFill="1" applyBorder="1" applyAlignment="1">
      <alignment horizontal="center" vertical="center"/>
    </xf>
    <xf numFmtId="0" fontId="32" fillId="4" borderId="20" xfId="5" applyFont="1" applyFill="1" applyBorder="1" applyAlignment="1">
      <alignment horizontal="center" vertical="center"/>
    </xf>
    <xf numFmtId="0" fontId="24" fillId="4" borderId="16" xfId="5" applyFont="1" applyFill="1" applyBorder="1" applyAlignment="1">
      <alignment horizontal="center" vertical="center"/>
    </xf>
    <xf numFmtId="0" fontId="24" fillId="4" borderId="20" xfId="5" applyFont="1" applyFill="1" applyBorder="1" applyAlignment="1">
      <alignment horizontal="center" vertical="center"/>
    </xf>
    <xf numFmtId="0" fontId="69" fillId="4" borderId="16" xfId="0" applyFont="1" applyFill="1" applyBorder="1" applyAlignment="1">
      <alignment horizontal="left" vertical="center" wrapText="1"/>
    </xf>
    <xf numFmtId="0" fontId="69" fillId="4" borderId="48" xfId="0" applyFont="1" applyFill="1" applyBorder="1" applyAlignment="1">
      <alignment horizontal="left" vertical="center" wrapText="1"/>
    </xf>
    <xf numFmtId="0" fontId="70" fillId="4" borderId="16" xfId="5" applyFont="1" applyFill="1" applyBorder="1" applyAlignment="1">
      <alignment horizontal="center" vertical="center"/>
    </xf>
    <xf numFmtId="0" fontId="70" fillId="4" borderId="20" xfId="5" applyFont="1" applyFill="1" applyBorder="1" applyAlignment="1">
      <alignment horizontal="center" vertical="center"/>
    </xf>
    <xf numFmtId="0" fontId="29" fillId="2" borderId="1" xfId="6" applyFont="1" applyFill="1" applyBorder="1" applyAlignment="1">
      <alignment horizontal="center" vertical="center" wrapText="1"/>
    </xf>
    <xf numFmtId="0" fontId="29" fillId="2" borderId="1" xfId="6" applyFont="1" applyFill="1" applyBorder="1" applyAlignment="1">
      <alignment horizontal="center" vertical="center"/>
    </xf>
    <xf numFmtId="0" fontId="29" fillId="2" borderId="19" xfId="6" applyFont="1" applyFill="1" applyBorder="1" applyAlignment="1">
      <alignment horizontal="center" vertical="center" wrapText="1"/>
    </xf>
    <xf numFmtId="0" fontId="29" fillId="2" borderId="2" xfId="6" applyFont="1" applyFill="1" applyBorder="1" applyAlignment="1">
      <alignment horizontal="center" vertical="center" wrapText="1"/>
    </xf>
    <xf numFmtId="0" fontId="29" fillId="2" borderId="69" xfId="6" applyFont="1" applyFill="1" applyBorder="1" applyAlignment="1">
      <alignment horizontal="center" vertical="center" wrapText="1"/>
    </xf>
    <xf numFmtId="0" fontId="29" fillId="2" borderId="71" xfId="6" applyFont="1" applyFill="1" applyBorder="1" applyAlignment="1">
      <alignment horizontal="center" vertical="center" wrapText="1"/>
    </xf>
    <xf numFmtId="0" fontId="29" fillId="2" borderId="70" xfId="6" applyFont="1" applyFill="1" applyBorder="1" applyAlignment="1">
      <alignment horizontal="center" vertical="center" wrapText="1"/>
    </xf>
    <xf numFmtId="0" fontId="29" fillId="2" borderId="4" xfId="6" applyFont="1" applyFill="1" applyBorder="1" applyAlignment="1">
      <alignment horizontal="center" vertical="center" wrapText="1"/>
    </xf>
    <xf numFmtId="0" fontId="22" fillId="0" borderId="50" xfId="6" applyFont="1" applyBorder="1" applyAlignment="1">
      <alignment horizontal="center" vertical="center" wrapText="1"/>
    </xf>
    <xf numFmtId="0" fontId="22" fillId="0" borderId="0" xfId="6" applyFont="1" applyAlignment="1">
      <alignment horizontal="center" vertical="center" wrapText="1"/>
    </xf>
    <xf numFmtId="0" fontId="22" fillId="0" borderId="48" xfId="6" applyFont="1" applyBorder="1" applyAlignment="1">
      <alignment horizontal="center" vertical="center" wrapText="1"/>
    </xf>
    <xf numFmtId="0" fontId="63" fillId="2" borderId="1" xfId="6" applyFont="1" applyFill="1" applyBorder="1" applyAlignment="1">
      <alignment horizontal="center" vertical="center" wrapText="1"/>
    </xf>
    <xf numFmtId="0" fontId="63" fillId="2" borderId="1" xfId="6" applyFont="1" applyFill="1" applyBorder="1" applyAlignment="1">
      <alignment horizontal="center" vertical="center"/>
    </xf>
    <xf numFmtId="0" fontId="63" fillId="2" borderId="19" xfId="6" applyFont="1" applyFill="1" applyBorder="1" applyAlignment="1">
      <alignment horizontal="center" vertical="center" wrapText="1"/>
    </xf>
    <xf numFmtId="0" fontId="63" fillId="2" borderId="2" xfId="6" applyFont="1" applyFill="1" applyBorder="1" applyAlignment="1">
      <alignment horizontal="center" vertical="center" wrapText="1"/>
    </xf>
    <xf numFmtId="0" fontId="63" fillId="2" borderId="69" xfId="6" applyFont="1" applyFill="1" applyBorder="1" applyAlignment="1">
      <alignment horizontal="center" vertical="center" wrapText="1"/>
    </xf>
    <xf numFmtId="0" fontId="63" fillId="2" borderId="71" xfId="6" applyFont="1" applyFill="1" applyBorder="1" applyAlignment="1">
      <alignment horizontal="center" vertical="center" wrapText="1"/>
    </xf>
    <xf numFmtId="0" fontId="63" fillId="2" borderId="70" xfId="6" applyFont="1" applyFill="1" applyBorder="1" applyAlignment="1">
      <alignment horizontal="center" vertical="center" wrapText="1"/>
    </xf>
    <xf numFmtId="0" fontId="63" fillId="2" borderId="4" xfId="6" applyFont="1" applyFill="1" applyBorder="1" applyAlignment="1">
      <alignment horizontal="center" vertical="center" wrapText="1"/>
    </xf>
    <xf numFmtId="0" fontId="39" fillId="0" borderId="50" xfId="6" applyFont="1" applyBorder="1" applyAlignment="1">
      <alignment horizontal="center" vertical="center" wrapText="1"/>
    </xf>
    <xf numFmtId="0" fontId="39" fillId="0" borderId="0" xfId="6" applyFont="1" applyAlignment="1">
      <alignment horizontal="center" vertical="center" wrapText="1"/>
    </xf>
    <xf numFmtId="0" fontId="39" fillId="0" borderId="48" xfId="6" applyFont="1" applyBorder="1" applyAlignment="1">
      <alignment horizontal="center" vertical="center" wrapText="1"/>
    </xf>
    <xf numFmtId="0" fontId="36" fillId="0" borderId="50" xfId="6" applyFont="1" applyBorder="1" applyAlignment="1">
      <alignment horizontal="center" vertical="center" wrapText="1"/>
    </xf>
    <xf numFmtId="0" fontId="36" fillId="0" borderId="0" xfId="6" applyFont="1" applyAlignment="1">
      <alignment horizontal="center" vertical="center" wrapText="1"/>
    </xf>
    <xf numFmtId="0" fontId="36" fillId="0" borderId="48" xfId="6" applyFont="1" applyBorder="1" applyAlignment="1">
      <alignment horizontal="center" vertical="center" wrapText="1"/>
    </xf>
    <xf numFmtId="0" fontId="29" fillId="2" borderId="22" xfId="6" applyFont="1" applyFill="1" applyBorder="1" applyAlignment="1">
      <alignment horizontal="center" vertical="center" wrapText="1"/>
    </xf>
    <xf numFmtId="0" fontId="29" fillId="2" borderId="23" xfId="6" applyFont="1" applyFill="1" applyBorder="1" applyAlignment="1">
      <alignment horizontal="center" vertical="center" wrapText="1"/>
    </xf>
    <xf numFmtId="0" fontId="29" fillId="2" borderId="24" xfId="6" applyFont="1" applyFill="1" applyBorder="1" applyAlignment="1">
      <alignment horizontal="center" vertical="center" wrapText="1"/>
    </xf>
    <xf numFmtId="0" fontId="29" fillId="2" borderId="49" xfId="6" applyFont="1" applyFill="1" applyBorder="1" applyAlignment="1">
      <alignment horizontal="center" vertical="center" wrapText="1"/>
    </xf>
    <xf numFmtId="0" fontId="29" fillId="2" borderId="20" xfId="6" applyFont="1" applyFill="1" applyBorder="1" applyAlignment="1">
      <alignment horizontal="center" vertical="center" wrapText="1"/>
    </xf>
    <xf numFmtId="0" fontId="29" fillId="2" borderId="3" xfId="6" applyFont="1" applyFill="1" applyBorder="1" applyAlignment="1">
      <alignment horizontal="center" vertical="center" wrapText="1"/>
    </xf>
    <xf numFmtId="0" fontId="29" fillId="2" borderId="62" xfId="6" applyFont="1" applyFill="1" applyBorder="1" applyAlignment="1">
      <alignment horizontal="center" vertical="center" wrapText="1"/>
    </xf>
    <xf numFmtId="0" fontId="29" fillId="2" borderId="50" xfId="6" applyFont="1" applyFill="1" applyBorder="1" applyAlignment="1">
      <alignment horizontal="center" vertical="center" wrapText="1"/>
    </xf>
    <xf numFmtId="0" fontId="29" fillId="2" borderId="18" xfId="6" applyFont="1" applyFill="1" applyBorder="1" applyAlignment="1">
      <alignment horizontal="center" vertical="center" wrapText="1"/>
    </xf>
    <xf numFmtId="164" fontId="29" fillId="2" borderId="22" xfId="8" applyNumberFormat="1" applyFont="1" applyFill="1" applyBorder="1" applyAlignment="1">
      <alignment horizontal="center" vertical="center" wrapText="1"/>
    </xf>
    <xf numFmtId="164" fontId="29" fillId="2" borderId="23" xfId="8" applyNumberFormat="1" applyFont="1" applyFill="1" applyBorder="1" applyAlignment="1">
      <alignment horizontal="center" vertical="center" wrapText="1"/>
    </xf>
    <xf numFmtId="164" fontId="29" fillId="2" borderId="24" xfId="8" applyNumberFormat="1" applyFont="1" applyFill="1" applyBorder="1" applyAlignment="1">
      <alignment horizontal="center" vertical="center" wrapText="1"/>
    </xf>
    <xf numFmtId="164" fontId="29" fillId="2" borderId="69" xfId="8" applyNumberFormat="1" applyFont="1" applyFill="1" applyBorder="1" applyAlignment="1">
      <alignment horizontal="center" vertical="center" wrapText="1"/>
    </xf>
    <xf numFmtId="164" fontId="29" fillId="2" borderId="71" xfId="8" applyNumberFormat="1" applyFont="1" applyFill="1" applyBorder="1" applyAlignment="1">
      <alignment horizontal="center" vertical="center" wrapText="1"/>
    </xf>
    <xf numFmtId="164" fontId="29" fillId="2" borderId="70" xfId="8" applyNumberFormat="1" applyFont="1" applyFill="1" applyBorder="1" applyAlignment="1">
      <alignment horizontal="center" vertical="center" wrapText="1"/>
    </xf>
    <xf numFmtId="0" fontId="29" fillId="2" borderId="30" xfId="6" applyFont="1" applyFill="1" applyBorder="1" applyAlignment="1">
      <alignment horizontal="center" vertical="center" wrapText="1"/>
    </xf>
    <xf numFmtId="0" fontId="29" fillId="2" borderId="67"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3" fillId="2" borderId="19" xfId="6" applyFont="1" applyFill="1" applyBorder="1" applyAlignment="1">
      <alignment horizontal="center" vertical="center" wrapText="1"/>
    </xf>
    <xf numFmtId="0" fontId="13" fillId="2" borderId="18" xfId="6"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2" xfId="6" applyFont="1" applyFill="1" applyBorder="1" applyAlignment="1">
      <alignment horizontal="center" vertical="center" wrapText="1"/>
    </xf>
    <xf numFmtId="0" fontId="13" fillId="2" borderId="22" xfId="6" applyFont="1" applyFill="1" applyBorder="1" applyAlignment="1">
      <alignment horizontal="center" vertical="center" wrapText="1"/>
    </xf>
    <xf numFmtId="0" fontId="13" fillId="2" borderId="23" xfId="6" applyFont="1" applyFill="1" applyBorder="1" applyAlignment="1">
      <alignment horizontal="center" vertical="center" wrapText="1"/>
    </xf>
    <xf numFmtId="0" fontId="13" fillId="2" borderId="24" xfId="6" applyFont="1" applyFill="1" applyBorder="1" applyAlignment="1">
      <alignment horizontal="center" vertical="center" wrapText="1"/>
    </xf>
    <xf numFmtId="0" fontId="13" fillId="2" borderId="49" xfId="6" applyFont="1" applyFill="1" applyBorder="1" applyAlignment="1">
      <alignment horizontal="center" vertical="center" wrapText="1"/>
    </xf>
    <xf numFmtId="0" fontId="13" fillId="2" borderId="20" xfId="6" applyFont="1" applyFill="1" applyBorder="1" applyAlignment="1">
      <alignment horizontal="center" vertical="center" wrapText="1"/>
    </xf>
    <xf numFmtId="0" fontId="13" fillId="2" borderId="62" xfId="6" applyFont="1" applyFill="1" applyBorder="1" applyAlignment="1">
      <alignment horizontal="center" vertical="center" wrapText="1"/>
    </xf>
    <xf numFmtId="0" fontId="13" fillId="2" borderId="50" xfId="6" applyFont="1" applyFill="1" applyBorder="1" applyAlignment="1">
      <alignment horizontal="center" vertical="center" wrapText="1"/>
    </xf>
    <xf numFmtId="164" fontId="13" fillId="2" borderId="22" xfId="8" applyNumberFormat="1" applyFont="1" applyFill="1" applyBorder="1" applyAlignment="1">
      <alignment horizontal="center" vertical="center" wrapText="1"/>
    </xf>
    <xf numFmtId="164" fontId="13" fillId="2" borderId="23" xfId="8" applyNumberFormat="1" applyFont="1" applyFill="1" applyBorder="1" applyAlignment="1">
      <alignment horizontal="center" vertical="center" wrapText="1"/>
    </xf>
    <xf numFmtId="164" fontId="13" fillId="2" borderId="24" xfId="8" applyNumberFormat="1" applyFont="1" applyFill="1" applyBorder="1" applyAlignment="1">
      <alignment horizontal="center" vertical="center" wrapText="1"/>
    </xf>
    <xf numFmtId="0" fontId="13" fillId="2" borderId="30" xfId="6" applyFont="1" applyFill="1" applyBorder="1" applyAlignment="1">
      <alignment horizontal="center" vertical="center" wrapText="1"/>
    </xf>
    <xf numFmtId="0" fontId="13" fillId="2" borderId="67" xfId="6" applyFont="1" applyFill="1" applyBorder="1" applyAlignment="1">
      <alignment horizontal="center" vertical="center" wrapText="1"/>
    </xf>
    <xf numFmtId="0" fontId="13" fillId="2" borderId="69" xfId="6" applyFont="1" applyFill="1" applyBorder="1" applyAlignment="1">
      <alignment horizontal="center" vertical="center" wrapText="1"/>
    </xf>
    <xf numFmtId="0" fontId="13" fillId="2" borderId="70" xfId="6" applyFont="1" applyFill="1" applyBorder="1" applyAlignment="1">
      <alignment horizontal="center" vertical="center" wrapText="1"/>
    </xf>
    <xf numFmtId="0" fontId="13" fillId="2" borderId="4" xfId="6" applyFont="1" applyFill="1" applyBorder="1" applyAlignment="1">
      <alignment horizontal="center" vertical="center" wrapText="1"/>
    </xf>
    <xf numFmtId="0" fontId="22" fillId="0" borderId="12" xfId="6" applyFont="1" applyBorder="1" applyAlignment="1">
      <alignment horizontal="center" vertical="center" wrapText="1"/>
    </xf>
    <xf numFmtId="0" fontId="22" fillId="0" borderId="19" xfId="6" applyFont="1" applyBorder="1" applyAlignment="1">
      <alignment horizontal="center" vertical="center"/>
    </xf>
    <xf numFmtId="0" fontId="22" fillId="0" borderId="41" xfId="6" applyFont="1" applyBorder="1" applyAlignment="1">
      <alignment horizontal="center" vertical="center"/>
    </xf>
    <xf numFmtId="0" fontId="22" fillId="0" borderId="18" xfId="6" applyFont="1" applyBorder="1" applyAlignment="1">
      <alignment horizontal="center" vertical="center"/>
    </xf>
    <xf numFmtId="0" fontId="30" fillId="2" borderId="1" xfId="6" applyFont="1" applyFill="1" applyBorder="1" applyAlignment="1">
      <alignment horizontal="center" vertical="center" wrapText="1"/>
    </xf>
    <xf numFmtId="0" fontId="30" fillId="2" borderId="1" xfId="6" applyFont="1" applyFill="1" applyBorder="1" applyAlignment="1">
      <alignment horizontal="center" vertical="center"/>
    </xf>
    <xf numFmtId="0" fontId="36" fillId="0" borderId="12" xfId="6" applyFont="1" applyBorder="1" applyAlignment="1">
      <alignment horizontal="center" vertical="center" wrapText="1"/>
    </xf>
    <xf numFmtId="0" fontId="39" fillId="0" borderId="19" xfId="6" applyFont="1" applyBorder="1" applyAlignment="1">
      <alignment horizontal="center" vertical="center"/>
    </xf>
    <xf numFmtId="0" fontId="39" fillId="0" borderId="41" xfId="6" applyFont="1" applyBorder="1" applyAlignment="1">
      <alignment horizontal="center" vertical="center"/>
    </xf>
    <xf numFmtId="0" fontId="39" fillId="0" borderId="18" xfId="6" applyFont="1" applyBorder="1" applyAlignment="1">
      <alignment horizontal="center" vertical="center"/>
    </xf>
    <xf numFmtId="0" fontId="22" fillId="0" borderId="19" xfId="9" applyFont="1" applyBorder="1" applyAlignment="1">
      <alignment horizontal="center" vertical="center"/>
    </xf>
    <xf numFmtId="0" fontId="22" fillId="0" borderId="41" xfId="9" applyFont="1" applyBorder="1" applyAlignment="1">
      <alignment horizontal="center" vertical="center"/>
    </xf>
    <xf numFmtId="0" fontId="22" fillId="0" borderId="18" xfId="9" applyFont="1" applyBorder="1" applyAlignment="1">
      <alignment horizontal="center" vertical="center"/>
    </xf>
    <xf numFmtId="0" fontId="50" fillId="4" borderId="18" xfId="6" applyFont="1" applyFill="1" applyBorder="1" applyAlignment="1">
      <alignment horizontal="left" vertical="center" wrapText="1"/>
    </xf>
    <xf numFmtId="0" fontId="45" fillId="2" borderId="6" xfId="9" applyFont="1" applyFill="1" applyBorder="1" applyAlignment="1">
      <alignment horizontal="center" vertical="center" wrapText="1"/>
    </xf>
    <xf numFmtId="0" fontId="45" fillId="2" borderId="7" xfId="9" applyFont="1" applyFill="1" applyBorder="1" applyAlignment="1">
      <alignment horizontal="center" vertical="center" wrapText="1"/>
    </xf>
    <xf numFmtId="0" fontId="45" fillId="2" borderId="8" xfId="9" applyFont="1" applyFill="1" applyBorder="1" applyAlignment="1">
      <alignment horizontal="center" vertical="center" wrapText="1"/>
    </xf>
    <xf numFmtId="0" fontId="39" fillId="0" borderId="19" xfId="9" applyFont="1" applyBorder="1" applyAlignment="1">
      <alignment horizontal="center" vertical="center"/>
    </xf>
    <xf numFmtId="0" fontId="39" fillId="0" borderId="41" xfId="9" applyFont="1" applyBorder="1" applyAlignment="1">
      <alignment horizontal="center" vertical="center"/>
    </xf>
    <xf numFmtId="0" fontId="39" fillId="0" borderId="18" xfId="9" applyFont="1" applyBorder="1" applyAlignment="1">
      <alignment horizontal="center" vertical="center"/>
    </xf>
    <xf numFmtId="0" fontId="30" fillId="2" borderId="2" xfId="6" applyFont="1" applyFill="1" applyBorder="1" applyAlignment="1">
      <alignment horizontal="center" vertical="center" wrapText="1"/>
    </xf>
    <xf numFmtId="0" fontId="30" fillId="2" borderId="3" xfId="6" applyFont="1" applyFill="1" applyBorder="1" applyAlignment="1">
      <alignment horizontal="center" vertical="center" wrapText="1"/>
    </xf>
    <xf numFmtId="0" fontId="30" fillId="2" borderId="4" xfId="6" applyFont="1" applyFill="1" applyBorder="1" applyAlignment="1">
      <alignment horizontal="center" vertical="center" wrapText="1"/>
    </xf>
    <xf numFmtId="0" fontId="48" fillId="4" borderId="18" xfId="6" applyFont="1" applyFill="1" applyBorder="1" applyAlignment="1">
      <alignment horizontal="left" vertical="center" wrapText="1"/>
    </xf>
    <xf numFmtId="0" fontId="42" fillId="4" borderId="18" xfId="5" applyFont="1" applyFill="1" applyBorder="1" applyAlignment="1">
      <alignment horizontal="center" vertical="center"/>
    </xf>
    <xf numFmtId="0" fontId="43" fillId="2" borderId="6" xfId="9" applyFont="1" applyFill="1" applyBorder="1" applyAlignment="1">
      <alignment horizontal="center" vertical="center" wrapText="1"/>
    </xf>
    <xf numFmtId="0" fontId="43" fillId="2" borderId="7" xfId="9" applyFont="1" applyFill="1" applyBorder="1" applyAlignment="1">
      <alignment horizontal="center" vertical="center" wrapText="1"/>
    </xf>
    <xf numFmtId="0" fontId="43" fillId="2" borderId="8" xfId="9" applyFont="1" applyFill="1" applyBorder="1" applyAlignment="1">
      <alignment horizontal="center" vertical="center" wrapText="1"/>
    </xf>
    <xf numFmtId="0" fontId="22" fillId="0" borderId="19" xfId="6" applyFont="1" applyBorder="1" applyAlignment="1">
      <alignment horizontal="center" vertical="center" wrapText="1"/>
    </xf>
    <xf numFmtId="0" fontId="22" fillId="0" borderId="41" xfId="6" applyFont="1" applyBorder="1" applyAlignment="1">
      <alignment horizontal="center" vertical="center" wrapText="1"/>
    </xf>
    <xf numFmtId="0" fontId="22" fillId="0" borderId="74" xfId="6" applyFont="1" applyBorder="1" applyAlignment="1">
      <alignment horizontal="center" vertical="center" wrapText="1"/>
    </xf>
    <xf numFmtId="0" fontId="44" fillId="4" borderId="18" xfId="6" applyFont="1" applyFill="1" applyBorder="1" applyAlignment="1">
      <alignment horizontal="left" vertical="center" wrapText="1"/>
    </xf>
    <xf numFmtId="0" fontId="45" fillId="5" borderId="2" xfId="9" applyFont="1" applyFill="1" applyBorder="1" applyAlignment="1">
      <alignment horizontal="center" vertical="center" wrapText="1"/>
    </xf>
    <xf numFmtId="0" fontId="45" fillId="5" borderId="3" xfId="9" applyFont="1" applyFill="1" applyBorder="1" applyAlignment="1">
      <alignment horizontal="center" vertical="center" wrapText="1"/>
    </xf>
    <xf numFmtId="0" fontId="45" fillId="5" borderId="4" xfId="9" applyFont="1" applyFill="1" applyBorder="1" applyAlignment="1">
      <alignment horizontal="center" vertical="center" wrapText="1"/>
    </xf>
    <xf numFmtId="0" fontId="39" fillId="0" borderId="19" xfId="6" applyFont="1" applyBorder="1" applyAlignment="1">
      <alignment horizontal="center" vertical="center" wrapText="1"/>
    </xf>
    <xf numFmtId="0" fontId="39" fillId="0" borderId="41" xfId="6" applyFont="1" applyBorder="1" applyAlignment="1">
      <alignment horizontal="center" vertical="center" wrapText="1"/>
    </xf>
    <xf numFmtId="0" fontId="39" fillId="0" borderId="74" xfId="6" applyFont="1" applyBorder="1" applyAlignment="1">
      <alignment horizontal="center" vertical="center" wrapText="1"/>
    </xf>
    <xf numFmtId="0" fontId="41" fillId="4" borderId="18" xfId="6" applyFont="1" applyFill="1" applyBorder="1" applyAlignment="1">
      <alignment horizontal="left" vertical="center" wrapText="1"/>
    </xf>
    <xf numFmtId="0" fontId="43" fillId="5" borderId="2" xfId="9" applyFont="1" applyFill="1" applyBorder="1" applyAlignment="1">
      <alignment horizontal="center" vertical="center" wrapText="1"/>
    </xf>
    <xf numFmtId="0" fontId="43" fillId="5" borderId="3" xfId="9" applyFont="1" applyFill="1" applyBorder="1" applyAlignment="1">
      <alignment horizontal="center" vertical="center" wrapText="1"/>
    </xf>
    <xf numFmtId="0" fontId="43" fillId="5" borderId="4" xfId="9"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4" fillId="4" borderId="18" xfId="5" applyFont="1" applyFill="1" applyBorder="1" applyAlignment="1">
      <alignment horizontal="center" vertical="center"/>
    </xf>
    <xf numFmtId="0" fontId="23" fillId="4" borderId="1" xfId="0" applyFont="1" applyFill="1" applyBorder="1" applyAlignment="1">
      <alignment horizontal="left" vertical="center" wrapText="1"/>
    </xf>
    <xf numFmtId="0" fontId="22" fillId="0" borderId="19" xfId="3" applyFont="1" applyBorder="1" applyAlignment="1">
      <alignment horizontal="center" vertical="center" wrapText="1"/>
    </xf>
    <xf numFmtId="0" fontId="22" fillId="0" borderId="41" xfId="3" applyFont="1" applyBorder="1" applyAlignment="1">
      <alignment horizontal="center" vertical="center" wrapText="1"/>
    </xf>
    <xf numFmtId="0" fontId="22" fillId="0" borderId="18" xfId="3" applyFont="1" applyBorder="1" applyAlignment="1">
      <alignment horizontal="center" vertical="center" wrapText="1"/>
    </xf>
    <xf numFmtId="0" fontId="22" fillId="0" borderId="1" xfId="3" applyFont="1" applyBorder="1" applyAlignment="1">
      <alignment horizontal="center" vertical="center"/>
    </xf>
    <xf numFmtId="0" fontId="39" fillId="0" borderId="19" xfId="3" applyFont="1" applyBorder="1" applyAlignment="1">
      <alignment horizontal="center" vertical="center" wrapText="1"/>
    </xf>
    <xf numFmtId="0" fontId="39" fillId="0" borderId="4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1" xfId="3" applyFont="1" applyBorder="1" applyAlignment="1">
      <alignment horizontal="center" vertical="center"/>
    </xf>
    <xf numFmtId="0" fontId="34" fillId="0" borderId="19" xfId="3" applyFont="1" applyBorder="1" applyAlignment="1">
      <alignment horizontal="center" vertical="center" wrapText="1"/>
    </xf>
    <xf numFmtId="0" fontId="34" fillId="0" borderId="18" xfId="3" applyFont="1" applyBorder="1" applyAlignment="1">
      <alignment horizontal="center" vertical="center" wrapText="1"/>
    </xf>
    <xf numFmtId="0" fontId="35" fillId="4" borderId="1" xfId="0" applyFont="1" applyFill="1" applyBorder="1" applyAlignment="1">
      <alignment horizontal="left" vertical="center" wrapText="1"/>
    </xf>
    <xf numFmtId="0" fontId="22" fillId="3" borderId="1" xfId="0" applyFont="1" applyFill="1" applyBorder="1" applyAlignment="1">
      <alignment horizontal="center" vertical="center"/>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63" xfId="0" applyFont="1" applyFill="1" applyBorder="1" applyAlignment="1">
      <alignment horizontal="center" vertical="center" wrapText="1"/>
    </xf>
    <xf numFmtId="0" fontId="27" fillId="3" borderId="26" xfId="6"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2" xfId="6" applyFont="1" applyFill="1" applyBorder="1" applyAlignment="1">
      <alignment horizontal="center" vertical="center"/>
    </xf>
    <xf numFmtId="0" fontId="22" fillId="3" borderId="25" xfId="6" applyFont="1" applyFill="1" applyBorder="1" applyAlignment="1">
      <alignment horizontal="center" vertical="center"/>
    </xf>
    <xf numFmtId="0" fontId="22" fillId="3" borderId="26" xfId="6" applyFont="1" applyFill="1" applyBorder="1" applyAlignment="1">
      <alignment horizontal="center" vertical="center"/>
    </xf>
    <xf numFmtId="0" fontId="22" fillId="3" borderId="68" xfId="6" applyFont="1" applyFill="1" applyBorder="1" applyAlignment="1">
      <alignment horizontal="center" vertical="center"/>
    </xf>
    <xf numFmtId="0" fontId="22" fillId="3" borderId="27" xfId="6" applyFont="1" applyFill="1" applyBorder="1" applyAlignment="1">
      <alignment horizontal="center" vertical="center"/>
    </xf>
    <xf numFmtId="0" fontId="22" fillId="3" borderId="28" xfId="6" applyFont="1" applyFill="1" applyBorder="1" applyAlignment="1">
      <alignment horizontal="center" vertical="center"/>
    </xf>
    <xf numFmtId="17" fontId="75" fillId="0" borderId="1" xfId="6" applyNumberFormat="1" applyFont="1" applyBorder="1" applyAlignment="1">
      <alignment horizontal="center" vertical="center" wrapText="1"/>
    </xf>
    <xf numFmtId="17" fontId="75" fillId="0" borderId="1" xfId="6" applyNumberFormat="1" applyFont="1" applyBorder="1" applyAlignment="1">
      <alignment horizontal="center" vertical="center"/>
    </xf>
    <xf numFmtId="0" fontId="46" fillId="3" borderId="10" xfId="0" applyFont="1" applyFill="1" applyBorder="1" applyAlignment="1">
      <alignment horizontal="center" vertical="center" wrapText="1"/>
    </xf>
    <xf numFmtId="0" fontId="22" fillId="3" borderId="1" xfId="3" applyFont="1" applyFill="1" applyBorder="1" applyAlignment="1">
      <alignment horizontal="center" vertical="center"/>
    </xf>
    <xf numFmtId="0" fontId="28" fillId="3" borderId="1" xfId="3" applyFont="1" applyFill="1" applyBorder="1" applyAlignment="1">
      <alignment horizontal="center" vertical="center"/>
    </xf>
    <xf numFmtId="0" fontId="22" fillId="3" borderId="1" xfId="0" applyFont="1" applyFill="1" applyBorder="1" applyAlignment="1">
      <alignment horizontal="center" vertical="center" wrapText="1"/>
    </xf>
  </cellXfs>
  <cellStyles count="11">
    <cellStyle name="Hipervínculo" xfId="5" builtinId="8"/>
    <cellStyle name="Hipervínculo 2" xfId="10" xr:uid="{436C91F8-4337-7941-A775-D37532EC25E9}"/>
    <cellStyle name="Hyperlink" xfId="4" xr:uid="{00000000-000B-0000-0000-000008000000}"/>
    <cellStyle name="Normal" xfId="0" builtinId="0"/>
    <cellStyle name="Normal 2" xfId="1" xr:uid="{6A156BCF-B976-4700-99D2-3EFF796DA2CD}"/>
    <cellStyle name="Normal 2 2" xfId="6" xr:uid="{67C5FF03-B871-BF49-B0B6-68194629AB82}"/>
    <cellStyle name="Normal 3" xfId="3" xr:uid="{58FD2407-68C0-6F43-8E78-2219D6B0B980}"/>
    <cellStyle name="Normal 3 2" xfId="9" xr:uid="{78AF4CAF-477D-4C4D-9B24-C37B84F8A073}"/>
    <cellStyle name="Porcentaje" xfId="2" builtinId="5"/>
    <cellStyle name="Porcentaje 2" xfId="7" xr:uid="{C6CE7C97-216C-7144-A8E6-CCB15E42B4F2}"/>
    <cellStyle name="Porcentaje 3" xfId="8" xr:uid="{32E8125C-F2C9-9841-981D-48231432955A}"/>
  </cellStyles>
  <dxfs count="0"/>
  <tableStyles count="0" defaultTableStyle="TableStyleMedium2" defaultPivotStyle="PivotStyleLight16"/>
  <colors>
    <mruColors>
      <color rgb="FFA1E9E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1</c:v>
                </c:pt>
                <c:pt idx="1">
                  <c:v>1</c:v>
                </c:pt>
                <c:pt idx="2">
                  <c:v>1</c:v>
                </c:pt>
                <c:pt idx="3">
                  <c:v>1</c:v>
                </c:pt>
                <c:pt idx="4">
                  <c:v>1</c:v>
                </c:pt>
                <c:pt idx="5">
                  <c:v>10</c:v>
                </c:pt>
                <c:pt idx="6">
                  <c:v>0</c:v>
                </c:pt>
              </c:numCache>
            </c:numRef>
          </c:val>
          <c:extLst>
            <c:ext xmlns:c16="http://schemas.microsoft.com/office/drawing/2014/chart" uri="{C3380CC4-5D6E-409C-BE32-E72D297353CC}">
              <c16:uniqueId val="{00000000-EEFD-7247-AE1A-79F865A629F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0-78C2-9944-848F-514E4A1F090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Ind9'!$H$71:$S$71</c:f>
              <c:numCache>
                <c:formatCode>0.0%</c:formatCode>
                <c:ptCount val="12"/>
                <c:pt idx="0">
                  <c:v>0.5</c:v>
                </c:pt>
                <c:pt idx="1">
                  <c:v>0.47368421052631576</c:v>
                </c:pt>
                <c:pt idx="2">
                  <c:v>1</c:v>
                </c:pt>
                <c:pt idx="3">
                  <c:v>0.88888888888888884</c:v>
                </c:pt>
                <c:pt idx="4">
                  <c:v>0</c:v>
                </c:pt>
                <c:pt idx="5">
                  <c:v>0.1111111111111111</c:v>
                </c:pt>
                <c:pt idx="6">
                  <c:v>0.2</c:v>
                </c:pt>
                <c:pt idx="7">
                  <c:v>0.08</c:v>
                </c:pt>
                <c:pt idx="8">
                  <c:v>1</c:v>
                </c:pt>
                <c:pt idx="9">
                  <c:v>0.77777777777777779</c:v>
                </c:pt>
                <c:pt idx="10">
                  <c:v>0.5</c:v>
                </c:pt>
                <c:pt idx="11">
                  <c:v>0.1111111111111111</c:v>
                </c:pt>
              </c:numCache>
            </c:numRef>
          </c:val>
          <c:extLst>
            <c:ext xmlns:c16="http://schemas.microsoft.com/office/drawing/2014/chart" uri="{C3380CC4-5D6E-409C-BE32-E72D297353CC}">
              <c16:uniqueId val="{00000000-5AEB-D54E-89F0-FB334A01E96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FA5E-B649-A178-F759CC8528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0-A729-9D4F-BC03-5C7034F1A86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0-D60A-A046-9FE4-29E3CF09708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0-25B7-E244-9FA4-AADB99358700}"/>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0-10DA-FC42-8B53-7DD2500A4C1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B971-9C47-8BD5-65A2FD43985A}"/>
            </c:ext>
          </c:extLst>
        </c:ser>
        <c:ser>
          <c:idx val="1"/>
          <c:order val="1"/>
          <c:tx>
            <c:strRef>
              <c:f>'EJEMPLO Ind9'!$D$14</c:f>
              <c:strCache>
                <c:ptCount val="1"/>
                <c:pt idx="0">
                  <c:v>Licenciatura</c:v>
                </c:pt>
              </c:strCache>
            </c:strRef>
          </c:tx>
          <c:spPr>
            <a:solidFill>
              <a:schemeClr val="accent2"/>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1-B971-9C47-8BD5-65A2FD43985A}"/>
            </c:ext>
          </c:extLst>
        </c:ser>
        <c:ser>
          <c:idx val="2"/>
          <c:order val="2"/>
          <c:tx>
            <c:strRef>
              <c:f>'EJEMPLO Ind9'!$D$15</c:f>
              <c:strCache>
                <c:ptCount val="1"/>
                <c:pt idx="0">
                  <c:v>Especialidad</c:v>
                </c:pt>
              </c:strCache>
            </c:strRef>
          </c:tx>
          <c:spPr>
            <a:solidFill>
              <a:schemeClr val="accent3"/>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2-B971-9C47-8BD5-65A2FD43985A}"/>
            </c:ext>
          </c:extLst>
        </c:ser>
        <c:ser>
          <c:idx val="3"/>
          <c:order val="3"/>
          <c:tx>
            <c:strRef>
              <c:f>'EJEMPLO Ind9'!$D$16</c:f>
              <c:strCache>
                <c:ptCount val="1"/>
                <c:pt idx="0">
                  <c:v>Maestría</c:v>
                </c:pt>
              </c:strCache>
            </c:strRef>
          </c:tx>
          <c:spPr>
            <a:solidFill>
              <a:schemeClr val="accent4"/>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3-B971-9C47-8BD5-65A2FD43985A}"/>
            </c:ext>
          </c:extLst>
        </c:ser>
        <c:ser>
          <c:idx val="4"/>
          <c:order val="4"/>
          <c:tx>
            <c:strRef>
              <c:f>'EJEMPLO Ind9'!$D$17</c:f>
              <c:strCache>
                <c:ptCount val="1"/>
                <c:pt idx="0">
                  <c:v>Doctorado</c:v>
                </c:pt>
              </c:strCache>
            </c:strRef>
          </c:tx>
          <c:spPr>
            <a:solidFill>
              <a:schemeClr val="accent5"/>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4-B971-9C47-8BD5-65A2FD43985A}"/>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0.71153846153846156</c:v>
                </c:pt>
                <c:pt idx="1">
                  <c:v>0.5</c:v>
                </c:pt>
                <c:pt idx="2">
                  <c:v>0.36538461538461536</c:v>
                </c:pt>
                <c:pt idx="3">
                  <c:v>0.59615384615384615</c:v>
                </c:pt>
                <c:pt idx="4">
                  <c:v>0.57692307692307687</c:v>
                </c:pt>
                <c:pt idx="5">
                  <c:v>0.55769230769230771</c:v>
                </c:pt>
                <c:pt idx="6">
                  <c:v>0.34615384615384615</c:v>
                </c:pt>
              </c:numCache>
            </c:numRef>
          </c:val>
          <c:extLst>
            <c:ext xmlns:c16="http://schemas.microsoft.com/office/drawing/2014/chart" uri="{C3380CC4-5D6E-409C-BE32-E72D297353CC}">
              <c16:uniqueId val="{00000000-9A71-F942-A463-F952550A97E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0.4</c:v>
                </c:pt>
                <c:pt idx="1">
                  <c:v>0.4</c:v>
                </c:pt>
                <c:pt idx="2">
                  <c:v>0.4</c:v>
                </c:pt>
                <c:pt idx="3">
                  <c:v>0.6</c:v>
                </c:pt>
                <c:pt idx="4">
                  <c:v>0.4</c:v>
                </c:pt>
                <c:pt idx="5">
                  <c:v>5</c:v>
                </c:pt>
                <c:pt idx="6">
                  <c:v>0.2</c:v>
                </c:pt>
              </c:numCache>
            </c:numRef>
          </c:val>
          <c:extLst>
            <c:ext xmlns:c16="http://schemas.microsoft.com/office/drawing/2014/chart" uri="{C3380CC4-5D6E-409C-BE32-E72D297353CC}">
              <c16:uniqueId val="{00000000-FC7C-AD4A-864E-613DDC4BB16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0.43283582089552236</c:v>
                </c:pt>
                <c:pt idx="1">
                  <c:v>0.34328358208955223</c:v>
                </c:pt>
                <c:pt idx="2">
                  <c:v>0.26865671641791045</c:v>
                </c:pt>
                <c:pt idx="3">
                  <c:v>0.41791044776119401</c:v>
                </c:pt>
                <c:pt idx="4">
                  <c:v>0.41791044776119401</c:v>
                </c:pt>
                <c:pt idx="5">
                  <c:v>0.44776119402985076</c:v>
                </c:pt>
                <c:pt idx="6">
                  <c:v>0.38805970149253732</c:v>
                </c:pt>
              </c:numCache>
            </c:numRef>
          </c:val>
          <c:extLst>
            <c:ext xmlns:c16="http://schemas.microsoft.com/office/drawing/2014/chart" uri="{C3380CC4-5D6E-409C-BE32-E72D297353CC}">
              <c16:uniqueId val="{00000000-67F3-3148-9C6C-ADD1E56E319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0-00F3-BE46-96C3-D6D8E41EE89E}"/>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0.69230769230769229</c:v>
                </c:pt>
                <c:pt idx="1">
                  <c:v>0.53846153846153844</c:v>
                </c:pt>
                <c:pt idx="2">
                  <c:v>0.61538461538461542</c:v>
                </c:pt>
                <c:pt idx="3">
                  <c:v>0.69230769230769229</c:v>
                </c:pt>
                <c:pt idx="4">
                  <c:v>0.53846153846153844</c:v>
                </c:pt>
                <c:pt idx="5">
                  <c:v>0.46153846153846156</c:v>
                </c:pt>
                <c:pt idx="6">
                  <c:v>0.69230769230769229</c:v>
                </c:pt>
              </c:numCache>
            </c:numRef>
          </c:val>
          <c:extLst>
            <c:ext xmlns:c16="http://schemas.microsoft.com/office/drawing/2014/chart" uri="{C3380CC4-5D6E-409C-BE32-E72D297353CC}">
              <c16:uniqueId val="{00000000-8613-3846-85C9-DB585B9780C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4E36-D54A-BF82-DAB11FCE1C5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B109-0F41-A5E4-EF21C6A9D340}"/>
            </c:ext>
          </c:extLst>
        </c:ser>
        <c:ser>
          <c:idx val="1"/>
          <c:order val="1"/>
          <c:tx>
            <c:strRef>
              <c:f>'Indicador 10'!$D$13</c:f>
              <c:strCache>
                <c:ptCount val="1"/>
                <c:pt idx="0">
                  <c:v>Licenciatura</c:v>
                </c:pt>
              </c:strCache>
            </c:strRef>
          </c:tx>
          <c:spPr>
            <a:solidFill>
              <a:schemeClr val="accent2"/>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0.71153846153846156</c:v>
                </c:pt>
                <c:pt idx="1">
                  <c:v>0.5</c:v>
                </c:pt>
                <c:pt idx="2">
                  <c:v>0.36538461538461536</c:v>
                </c:pt>
                <c:pt idx="3">
                  <c:v>0.59615384615384615</c:v>
                </c:pt>
                <c:pt idx="4">
                  <c:v>0.57692307692307687</c:v>
                </c:pt>
                <c:pt idx="5">
                  <c:v>0.55769230769230771</c:v>
                </c:pt>
                <c:pt idx="6">
                  <c:v>0.34615384615384615</c:v>
                </c:pt>
              </c:numCache>
            </c:numRef>
          </c:val>
          <c:extLst>
            <c:ext xmlns:c16="http://schemas.microsoft.com/office/drawing/2014/chart" uri="{C3380CC4-5D6E-409C-BE32-E72D297353CC}">
              <c16:uniqueId val="{00000001-B109-0F41-A5E4-EF21C6A9D340}"/>
            </c:ext>
          </c:extLst>
        </c:ser>
        <c:ser>
          <c:idx val="2"/>
          <c:order val="2"/>
          <c:tx>
            <c:strRef>
              <c:f>'Indicador 10'!$D$14</c:f>
              <c:strCache>
                <c:ptCount val="1"/>
                <c:pt idx="0">
                  <c:v>Especialidad</c:v>
                </c:pt>
              </c:strCache>
            </c:strRef>
          </c:tx>
          <c:spPr>
            <a:solidFill>
              <a:schemeClr val="accent3"/>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0.4</c:v>
                </c:pt>
                <c:pt idx="1">
                  <c:v>0.4</c:v>
                </c:pt>
                <c:pt idx="2">
                  <c:v>0.4</c:v>
                </c:pt>
                <c:pt idx="3">
                  <c:v>0.6</c:v>
                </c:pt>
                <c:pt idx="4">
                  <c:v>0.4</c:v>
                </c:pt>
                <c:pt idx="5">
                  <c:v>5</c:v>
                </c:pt>
                <c:pt idx="6">
                  <c:v>0.2</c:v>
                </c:pt>
              </c:numCache>
            </c:numRef>
          </c:val>
          <c:extLst>
            <c:ext xmlns:c16="http://schemas.microsoft.com/office/drawing/2014/chart" uri="{C3380CC4-5D6E-409C-BE32-E72D297353CC}">
              <c16:uniqueId val="{00000002-B109-0F41-A5E4-EF21C6A9D340}"/>
            </c:ext>
          </c:extLst>
        </c:ser>
        <c:ser>
          <c:idx val="3"/>
          <c:order val="3"/>
          <c:tx>
            <c:strRef>
              <c:f>'Indicador 10'!$D$15</c:f>
              <c:strCache>
                <c:ptCount val="1"/>
                <c:pt idx="0">
                  <c:v>Maestría</c:v>
                </c:pt>
              </c:strCache>
            </c:strRef>
          </c:tx>
          <c:spPr>
            <a:solidFill>
              <a:schemeClr val="accent4"/>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0.43283582089552236</c:v>
                </c:pt>
                <c:pt idx="1">
                  <c:v>0.34328358208955223</c:v>
                </c:pt>
                <c:pt idx="2">
                  <c:v>0.26865671641791045</c:v>
                </c:pt>
                <c:pt idx="3">
                  <c:v>0.41791044776119401</c:v>
                </c:pt>
                <c:pt idx="4">
                  <c:v>0.41791044776119401</c:v>
                </c:pt>
                <c:pt idx="5">
                  <c:v>0.44776119402985076</c:v>
                </c:pt>
                <c:pt idx="6">
                  <c:v>0.38805970149253732</c:v>
                </c:pt>
              </c:numCache>
            </c:numRef>
          </c:val>
          <c:extLst>
            <c:ext xmlns:c16="http://schemas.microsoft.com/office/drawing/2014/chart" uri="{C3380CC4-5D6E-409C-BE32-E72D297353CC}">
              <c16:uniqueId val="{00000003-B109-0F41-A5E4-EF21C6A9D340}"/>
            </c:ext>
          </c:extLst>
        </c:ser>
        <c:ser>
          <c:idx val="4"/>
          <c:order val="4"/>
          <c:tx>
            <c:strRef>
              <c:f>'Indicador 10'!$D$16</c:f>
              <c:strCache>
                <c:ptCount val="1"/>
                <c:pt idx="0">
                  <c:v>Doctorado</c:v>
                </c:pt>
              </c:strCache>
            </c:strRef>
          </c:tx>
          <c:spPr>
            <a:solidFill>
              <a:schemeClr val="accent5"/>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0.69230769230769229</c:v>
                </c:pt>
                <c:pt idx="1">
                  <c:v>0.53846153846153844</c:v>
                </c:pt>
                <c:pt idx="2">
                  <c:v>0.61538461538461542</c:v>
                </c:pt>
                <c:pt idx="3">
                  <c:v>0.69230769230769229</c:v>
                </c:pt>
                <c:pt idx="4">
                  <c:v>0.53846153846153844</c:v>
                </c:pt>
                <c:pt idx="5">
                  <c:v>0.46153846153846156</c:v>
                </c:pt>
                <c:pt idx="6">
                  <c:v>0.69230769230769229</c:v>
                </c:pt>
              </c:numCache>
            </c:numRef>
          </c:val>
          <c:extLst>
            <c:ext xmlns:c16="http://schemas.microsoft.com/office/drawing/2014/chart" uri="{C3380CC4-5D6E-409C-BE32-E72D297353CC}">
              <c16:uniqueId val="{00000004-B109-0F41-A5E4-EF21C6A9D340}"/>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1D7B-FA42-8A30-3092AB5F3B01}"/>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EBE6-8848-91A6-04957E59B66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EF1A-6F46-B10D-F6BF942CAAE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471C-4846-A0C0-362D6C01521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525E-0042-8801-1279B461A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3A9C-D848-9A91-CBEB6C3C8CB3}"/>
            </c:ext>
          </c:extLst>
        </c:ser>
        <c:ser>
          <c:idx val="1"/>
          <c:order val="1"/>
          <c:tx>
            <c:strRef>
              <c:f>'EJEMPLO Ind10'!$D$13</c:f>
              <c:strCache>
                <c:ptCount val="1"/>
                <c:pt idx="0">
                  <c:v>Licenciatura</c:v>
                </c:pt>
              </c:strCache>
            </c:strRef>
          </c:tx>
          <c:spPr>
            <a:solidFill>
              <a:schemeClr val="accent2"/>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3A9C-D848-9A91-CBEB6C3C8CB3}"/>
            </c:ext>
          </c:extLst>
        </c:ser>
        <c:ser>
          <c:idx val="2"/>
          <c:order val="2"/>
          <c:tx>
            <c:strRef>
              <c:f>'EJEMPLO Ind10'!$D$14</c:f>
              <c:strCache>
                <c:ptCount val="1"/>
                <c:pt idx="0">
                  <c:v>Especialidad</c:v>
                </c:pt>
              </c:strCache>
            </c:strRef>
          </c:tx>
          <c:spPr>
            <a:solidFill>
              <a:schemeClr val="accent3"/>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3A9C-D848-9A91-CBEB6C3C8CB3}"/>
            </c:ext>
          </c:extLst>
        </c:ser>
        <c:ser>
          <c:idx val="3"/>
          <c:order val="3"/>
          <c:tx>
            <c:strRef>
              <c:f>'EJEMPLO Ind10'!$D$15</c:f>
              <c:strCache>
                <c:ptCount val="1"/>
                <c:pt idx="0">
                  <c:v>Maestría</c:v>
                </c:pt>
              </c:strCache>
            </c:strRef>
          </c:tx>
          <c:spPr>
            <a:solidFill>
              <a:schemeClr val="accent4"/>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3A9C-D848-9A91-CBEB6C3C8CB3}"/>
            </c:ext>
          </c:extLst>
        </c:ser>
        <c:ser>
          <c:idx val="4"/>
          <c:order val="4"/>
          <c:tx>
            <c:strRef>
              <c:f>'EJEMPLO Ind10'!$D$16</c:f>
              <c:strCache>
                <c:ptCount val="1"/>
                <c:pt idx="0">
                  <c:v>Doctorado</c:v>
                </c:pt>
              </c:strCache>
            </c:strRef>
          </c:tx>
          <c:spPr>
            <a:solidFill>
              <a:schemeClr val="accent5"/>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3A9C-D848-9A91-CBEB6C3C8CB3}"/>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0.70707070707070707</c:v>
                </c:pt>
                <c:pt idx="1">
                  <c:v>7.0707070707070704E-2</c:v>
                </c:pt>
                <c:pt idx="2">
                  <c:v>4.0404040404040407E-2</c:v>
                </c:pt>
                <c:pt idx="3">
                  <c:v>0.58585858585858586</c:v>
                </c:pt>
                <c:pt idx="4">
                  <c:v>0.39393939393939392</c:v>
                </c:pt>
                <c:pt idx="5">
                  <c:v>0.31313131313131315</c:v>
                </c:pt>
                <c:pt idx="6">
                  <c:v>6.0606060606060608E-2</c:v>
                </c:pt>
              </c:numCache>
            </c:numRef>
          </c:val>
          <c:extLst>
            <c:ext xmlns:c16="http://schemas.microsoft.com/office/drawing/2014/chart" uri="{C3380CC4-5D6E-409C-BE32-E72D297353CC}">
              <c16:uniqueId val="{00000000-56ED-E144-91FE-8EE3BA518A49}"/>
            </c:ext>
          </c:extLst>
        </c:ser>
        <c:ser>
          <c:idx val="1"/>
          <c:order val="1"/>
          <c:tx>
            <c:strRef>
              <c:f>'Indicador 11'!$D$14</c:f>
              <c:strCache>
                <c:ptCount val="1"/>
                <c:pt idx="0">
                  <c:v>Licenciatura</c:v>
                </c:pt>
              </c:strCache>
            </c:strRef>
          </c:tx>
          <c:spPr>
            <a:solidFill>
              <a:schemeClr val="accent2"/>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0.70707070707070707</c:v>
                </c:pt>
                <c:pt idx="1">
                  <c:v>7.0707070707070704E-2</c:v>
                </c:pt>
                <c:pt idx="2">
                  <c:v>4.0404040404040407E-2</c:v>
                </c:pt>
                <c:pt idx="3">
                  <c:v>0.58585858585858586</c:v>
                </c:pt>
                <c:pt idx="4">
                  <c:v>0.39393939393939392</c:v>
                </c:pt>
                <c:pt idx="5">
                  <c:v>0.31313131313131315</c:v>
                </c:pt>
                <c:pt idx="6">
                  <c:v>6.0606060606060608E-2</c:v>
                </c:pt>
              </c:numCache>
            </c:numRef>
          </c:val>
          <c:extLst>
            <c:ext xmlns:c16="http://schemas.microsoft.com/office/drawing/2014/chart" uri="{C3380CC4-5D6E-409C-BE32-E72D297353CC}">
              <c16:uniqueId val="{00000001-56ED-E144-91FE-8EE3BA518A49}"/>
            </c:ext>
          </c:extLst>
        </c:ser>
        <c:ser>
          <c:idx val="2"/>
          <c:order val="2"/>
          <c:tx>
            <c:strRef>
              <c:f>'Indicador 11'!$D$15</c:f>
              <c:strCache>
                <c:ptCount val="1"/>
                <c:pt idx="0">
                  <c:v>Especialidad</c:v>
                </c:pt>
              </c:strCache>
            </c:strRef>
          </c:tx>
          <c:spPr>
            <a:solidFill>
              <a:schemeClr val="accent3"/>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0.46341463414634149</c:v>
                </c:pt>
                <c:pt idx="1">
                  <c:v>0.21951219512195122</c:v>
                </c:pt>
                <c:pt idx="2">
                  <c:v>0.17073170731707318</c:v>
                </c:pt>
                <c:pt idx="3">
                  <c:v>0.51219512195121952</c:v>
                </c:pt>
                <c:pt idx="4">
                  <c:v>0.51219512195121952</c:v>
                </c:pt>
                <c:pt idx="5">
                  <c:v>0.58536585365853655</c:v>
                </c:pt>
                <c:pt idx="6">
                  <c:v>2.4390243902439025E-2</c:v>
                </c:pt>
              </c:numCache>
            </c:numRef>
          </c:val>
          <c:extLst>
            <c:ext xmlns:c16="http://schemas.microsoft.com/office/drawing/2014/chart" uri="{C3380CC4-5D6E-409C-BE32-E72D297353CC}">
              <c16:uniqueId val="{00000002-56ED-E144-91FE-8EE3BA518A49}"/>
            </c:ext>
          </c:extLst>
        </c:ser>
        <c:ser>
          <c:idx val="3"/>
          <c:order val="3"/>
          <c:tx>
            <c:strRef>
              <c:f>'Indicador 11'!$D$16</c:f>
              <c:strCache>
                <c:ptCount val="1"/>
                <c:pt idx="0">
                  <c:v>Maestría</c:v>
                </c:pt>
              </c:strCache>
            </c:strRef>
          </c:tx>
          <c:spPr>
            <a:solidFill>
              <a:schemeClr val="accent4"/>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0.32258064516129031</c:v>
                </c:pt>
                <c:pt idx="1">
                  <c:v>0</c:v>
                </c:pt>
                <c:pt idx="2">
                  <c:v>0</c:v>
                </c:pt>
                <c:pt idx="3">
                  <c:v>0.46774193548387094</c:v>
                </c:pt>
                <c:pt idx="4">
                  <c:v>0.70967741935483875</c:v>
                </c:pt>
                <c:pt idx="5">
                  <c:v>3.2258064516129031E-2</c:v>
                </c:pt>
                <c:pt idx="6">
                  <c:v>1.6129032258064516E-2</c:v>
                </c:pt>
              </c:numCache>
            </c:numRef>
          </c:val>
          <c:extLst>
            <c:ext xmlns:c16="http://schemas.microsoft.com/office/drawing/2014/chart" uri="{C3380CC4-5D6E-409C-BE32-E72D297353CC}">
              <c16:uniqueId val="{00000003-56ED-E144-91FE-8EE3BA518A49}"/>
            </c:ext>
          </c:extLst>
        </c:ser>
        <c:ser>
          <c:idx val="4"/>
          <c:order val="4"/>
          <c:tx>
            <c:strRef>
              <c:f>'Indicador 11'!$D$17</c:f>
              <c:strCache>
                <c:ptCount val="1"/>
                <c:pt idx="0">
                  <c:v>Doctorado</c:v>
                </c:pt>
              </c:strCache>
            </c:strRef>
          </c:tx>
          <c:spPr>
            <a:solidFill>
              <a:schemeClr val="accent5"/>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0.55555555555555558</c:v>
                </c:pt>
                <c:pt idx="1">
                  <c:v>0.33333333333333331</c:v>
                </c:pt>
                <c:pt idx="2">
                  <c:v>0.33333333333333331</c:v>
                </c:pt>
                <c:pt idx="3">
                  <c:v>0.77777777777777779</c:v>
                </c:pt>
                <c:pt idx="4">
                  <c:v>0.44444444444444442</c:v>
                </c:pt>
                <c:pt idx="5">
                  <c:v>0.22222222222222221</c:v>
                </c:pt>
                <c:pt idx="6">
                  <c:v>0</c:v>
                </c:pt>
              </c:numCache>
            </c:numRef>
          </c:val>
          <c:extLst>
            <c:ext xmlns:c16="http://schemas.microsoft.com/office/drawing/2014/chart" uri="{C3380CC4-5D6E-409C-BE32-E72D297353CC}">
              <c16:uniqueId val="{00000004-56ED-E144-91FE-8EE3BA518A49}"/>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B99E-7344-8897-C9F6B8FE6DE0}"/>
            </c:ext>
          </c:extLst>
        </c:ser>
        <c:ser>
          <c:idx val="1"/>
          <c:order val="1"/>
          <c:tx>
            <c:strRef>
              <c:f>'EJEMPLO Ind1'!$D$14</c:f>
              <c:strCache>
                <c:ptCount val="1"/>
                <c:pt idx="0">
                  <c:v>Licenciatura</c:v>
                </c:pt>
              </c:strCache>
            </c:strRef>
          </c:tx>
          <c:spPr>
            <a:solidFill>
              <a:schemeClr val="accent2"/>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1-B99E-7344-8897-C9F6B8FE6DE0}"/>
            </c:ext>
          </c:extLst>
        </c:ser>
        <c:ser>
          <c:idx val="2"/>
          <c:order val="2"/>
          <c:tx>
            <c:strRef>
              <c:f>'EJEMPLO Ind1'!$D$15</c:f>
              <c:strCache>
                <c:ptCount val="1"/>
                <c:pt idx="0">
                  <c:v>Especialidad</c:v>
                </c:pt>
              </c:strCache>
            </c:strRef>
          </c:tx>
          <c:spPr>
            <a:solidFill>
              <a:schemeClr val="accent3"/>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2-B99E-7344-8897-C9F6B8FE6DE0}"/>
            </c:ext>
          </c:extLst>
        </c:ser>
        <c:ser>
          <c:idx val="3"/>
          <c:order val="3"/>
          <c:tx>
            <c:strRef>
              <c:f>'EJEMPLO Ind1'!$D$16</c:f>
              <c:strCache>
                <c:ptCount val="1"/>
                <c:pt idx="0">
                  <c:v>Maestría</c:v>
                </c:pt>
              </c:strCache>
            </c:strRef>
          </c:tx>
          <c:spPr>
            <a:solidFill>
              <a:schemeClr val="accent4"/>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3-B99E-7344-8897-C9F6B8FE6DE0}"/>
            </c:ext>
          </c:extLst>
        </c:ser>
        <c:ser>
          <c:idx val="4"/>
          <c:order val="4"/>
          <c:tx>
            <c:strRef>
              <c:f>'EJEMPLO Ind1'!$D$17</c:f>
              <c:strCache>
                <c:ptCount val="1"/>
                <c:pt idx="0">
                  <c:v>Doctorado</c:v>
                </c:pt>
              </c:strCache>
            </c:strRef>
          </c:tx>
          <c:spPr>
            <a:solidFill>
              <a:schemeClr val="accent5"/>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4-B99E-7344-8897-C9F6B8FE6DE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0.70707070707070707</c:v>
                </c:pt>
                <c:pt idx="1">
                  <c:v>7.0707070707070704E-2</c:v>
                </c:pt>
                <c:pt idx="2">
                  <c:v>4.0404040404040407E-2</c:v>
                </c:pt>
                <c:pt idx="3">
                  <c:v>0.58585858585858586</c:v>
                </c:pt>
                <c:pt idx="4">
                  <c:v>0.39393939393939392</c:v>
                </c:pt>
                <c:pt idx="5">
                  <c:v>0.31313131313131315</c:v>
                </c:pt>
                <c:pt idx="6">
                  <c:v>6.0606060606060608E-2</c:v>
                </c:pt>
              </c:numCache>
            </c:numRef>
          </c:val>
          <c:extLst>
            <c:ext xmlns:c16="http://schemas.microsoft.com/office/drawing/2014/chart" uri="{C3380CC4-5D6E-409C-BE32-E72D297353CC}">
              <c16:uniqueId val="{00000000-EA59-5B4F-9184-17A2D213054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0.46341463414634149</c:v>
                </c:pt>
                <c:pt idx="1">
                  <c:v>0.21951219512195122</c:v>
                </c:pt>
                <c:pt idx="2">
                  <c:v>0.17073170731707318</c:v>
                </c:pt>
                <c:pt idx="3">
                  <c:v>0.51219512195121952</c:v>
                </c:pt>
                <c:pt idx="4">
                  <c:v>0.51219512195121952</c:v>
                </c:pt>
                <c:pt idx="5">
                  <c:v>0.58536585365853655</c:v>
                </c:pt>
                <c:pt idx="6">
                  <c:v>2.4390243902439025E-2</c:v>
                </c:pt>
              </c:numCache>
            </c:numRef>
          </c:val>
          <c:extLst>
            <c:ext xmlns:c16="http://schemas.microsoft.com/office/drawing/2014/chart" uri="{C3380CC4-5D6E-409C-BE32-E72D297353CC}">
              <c16:uniqueId val="{00000000-544F-2847-84A6-66A99BF779CE}"/>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0.32258064516129031</c:v>
                </c:pt>
                <c:pt idx="1">
                  <c:v>0</c:v>
                </c:pt>
                <c:pt idx="2">
                  <c:v>0</c:v>
                </c:pt>
                <c:pt idx="3">
                  <c:v>0.46774193548387094</c:v>
                </c:pt>
                <c:pt idx="4">
                  <c:v>0.70967741935483875</c:v>
                </c:pt>
                <c:pt idx="5">
                  <c:v>3.2258064516129031E-2</c:v>
                </c:pt>
                <c:pt idx="6">
                  <c:v>1.6129032258064516E-2</c:v>
                </c:pt>
              </c:numCache>
            </c:numRef>
          </c:val>
          <c:extLst>
            <c:ext xmlns:c16="http://schemas.microsoft.com/office/drawing/2014/chart" uri="{C3380CC4-5D6E-409C-BE32-E72D297353CC}">
              <c16:uniqueId val="{00000000-8D9D-A344-A034-C9AFB8AA8FD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0.55555555555555558</c:v>
                </c:pt>
                <c:pt idx="1">
                  <c:v>0.33333333333333331</c:v>
                </c:pt>
                <c:pt idx="2">
                  <c:v>0.33333333333333331</c:v>
                </c:pt>
                <c:pt idx="3">
                  <c:v>0.77777777777777779</c:v>
                </c:pt>
                <c:pt idx="4">
                  <c:v>0.44444444444444442</c:v>
                </c:pt>
                <c:pt idx="5">
                  <c:v>0.22222222222222221</c:v>
                </c:pt>
                <c:pt idx="6">
                  <c:v>0</c:v>
                </c:pt>
              </c:numCache>
            </c:numRef>
          </c:val>
          <c:extLst>
            <c:ext xmlns:c16="http://schemas.microsoft.com/office/drawing/2014/chart" uri="{C3380CC4-5D6E-409C-BE32-E72D297353CC}">
              <c16:uniqueId val="{00000000-0A07-4D48-BDE4-D5DE22F73B1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11'!$F$13:$L$13</c:f>
              <c:numCache>
                <c:formatCode>0.0%</c:formatCode>
                <c:ptCount val="7"/>
                <c:pt idx="0">
                  <c:v>0.41666666666666669</c:v>
                </c:pt>
                <c:pt idx="1">
                  <c:v>0.20833333333333334</c:v>
                </c:pt>
                <c:pt idx="2">
                  <c:v>0.125</c:v>
                </c:pt>
                <c:pt idx="3">
                  <c:v>0.70833333333333337</c:v>
                </c:pt>
                <c:pt idx="4">
                  <c:v>0.75</c:v>
                </c:pt>
                <c:pt idx="5">
                  <c:v>0.375</c:v>
                </c:pt>
                <c:pt idx="6">
                  <c:v>0.41666666666666669</c:v>
                </c:pt>
              </c:numCache>
            </c:numRef>
          </c:val>
          <c:extLst>
            <c:ext xmlns:c16="http://schemas.microsoft.com/office/drawing/2014/chart" uri="{C3380CC4-5D6E-409C-BE32-E72D297353CC}">
              <c16:uniqueId val="{00000000-E5A3-EE4A-8B87-5901BE7ECD49}"/>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7D2B-C548-8A7D-E4E29957CEEF}"/>
            </c:ext>
          </c:extLst>
        </c:ser>
        <c:ser>
          <c:idx val="1"/>
          <c:order val="1"/>
          <c:tx>
            <c:strRef>
              <c:f>'EJEMPLO Ind11'!$D$14</c:f>
              <c:strCache>
                <c:ptCount val="1"/>
                <c:pt idx="0">
                  <c:v>Licenciatura</c:v>
                </c:pt>
              </c:strCache>
            </c:strRef>
          </c:tx>
          <c:spPr>
            <a:solidFill>
              <a:schemeClr val="accent2"/>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1-7D2B-C548-8A7D-E4E29957CEEF}"/>
            </c:ext>
          </c:extLst>
        </c:ser>
        <c:ser>
          <c:idx val="2"/>
          <c:order val="2"/>
          <c:tx>
            <c:strRef>
              <c:f>'EJEMPLO Ind11'!$D$15</c:f>
              <c:strCache>
                <c:ptCount val="1"/>
                <c:pt idx="0">
                  <c:v>Especialidad</c:v>
                </c:pt>
              </c:strCache>
            </c:strRef>
          </c:tx>
          <c:spPr>
            <a:solidFill>
              <a:schemeClr val="accent3"/>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2-7D2B-C548-8A7D-E4E29957CEEF}"/>
            </c:ext>
          </c:extLst>
        </c:ser>
        <c:ser>
          <c:idx val="3"/>
          <c:order val="3"/>
          <c:tx>
            <c:strRef>
              <c:f>'EJEMPLO Ind11'!$D$16</c:f>
              <c:strCache>
                <c:ptCount val="1"/>
                <c:pt idx="0">
                  <c:v>Maestría</c:v>
                </c:pt>
              </c:strCache>
            </c:strRef>
          </c:tx>
          <c:spPr>
            <a:solidFill>
              <a:schemeClr val="accent4"/>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3-7D2B-C548-8A7D-E4E29957CEEF}"/>
            </c:ext>
          </c:extLst>
        </c:ser>
        <c:ser>
          <c:idx val="4"/>
          <c:order val="4"/>
          <c:tx>
            <c:strRef>
              <c:f>'EJEMPLO Ind11'!$D$17</c:f>
              <c:strCache>
                <c:ptCount val="1"/>
                <c:pt idx="0">
                  <c:v>Doctorado</c:v>
                </c:pt>
              </c:strCache>
            </c:strRef>
          </c:tx>
          <c:spPr>
            <a:solidFill>
              <a:schemeClr val="accent5"/>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4-7D2B-C548-8A7D-E4E29957CEEF}"/>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4C24-BE48-957E-77F248211BA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0-9BBC-9F42-AEFC-73E30F1E4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0-A3A9-004A-999F-52136F7B50B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0-414B-1944-AC6F-125ED74094A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1</c:v>
                </c:pt>
                <c:pt idx="1">
                  <c:v>1</c:v>
                </c:pt>
                <c:pt idx="2">
                  <c:v>1</c:v>
                </c:pt>
                <c:pt idx="3">
                  <c:v>1</c:v>
                </c:pt>
                <c:pt idx="4">
                  <c:v>1</c:v>
                </c:pt>
                <c:pt idx="5">
                  <c:v>1</c:v>
                </c:pt>
                <c:pt idx="6">
                  <c:v>0</c:v>
                </c:pt>
              </c:numCache>
            </c:numRef>
          </c:val>
          <c:extLst>
            <c:ext xmlns:c16="http://schemas.microsoft.com/office/drawing/2014/chart" uri="{C3380CC4-5D6E-409C-BE32-E72D297353CC}">
              <c16:uniqueId val="{00000000-46E3-2A42-B6F4-895EB8B33CA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Ind11'!$F$13:$L$13</c:f>
              <c:numCache>
                <c:formatCode>0.0%</c:formatCode>
                <c:ptCount val="7"/>
                <c:pt idx="0">
                  <c:v>0.4375</c:v>
                </c:pt>
                <c:pt idx="1">
                  <c:v>0.15625</c:v>
                </c:pt>
                <c:pt idx="2">
                  <c:v>6.25E-2</c:v>
                </c:pt>
                <c:pt idx="3">
                  <c:v>0.5</c:v>
                </c:pt>
                <c:pt idx="4">
                  <c:v>0.5625</c:v>
                </c:pt>
                <c:pt idx="5">
                  <c:v>0.21875</c:v>
                </c:pt>
                <c:pt idx="6">
                  <c:v>0.34375</c:v>
                </c:pt>
              </c:numCache>
            </c:numRef>
          </c:val>
          <c:extLst>
            <c:ext xmlns:c16="http://schemas.microsoft.com/office/drawing/2014/chart" uri="{C3380CC4-5D6E-409C-BE32-E72D297353CC}">
              <c16:uniqueId val="{00000000-E8EE-0948-8A64-7FF4F2FA1BCD}"/>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122-9F4A-BCDB-56853231820E}"/>
            </c:ext>
          </c:extLst>
        </c:ser>
        <c:ser>
          <c:idx val="1"/>
          <c:order val="1"/>
          <c:tx>
            <c:strRef>
              <c:f>'Indicador 12'!$D$14</c:f>
              <c:strCache>
                <c:ptCount val="1"/>
                <c:pt idx="0">
                  <c:v>Licenciatura</c:v>
                </c:pt>
              </c:strCache>
            </c:strRef>
          </c:tx>
          <c:spPr>
            <a:solidFill>
              <a:schemeClr val="accent2"/>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0.34384858044164041</c:v>
                </c:pt>
                <c:pt idx="1">
                  <c:v>0.27287066246056785</c:v>
                </c:pt>
                <c:pt idx="2">
                  <c:v>0.1441640378548896</c:v>
                </c:pt>
                <c:pt idx="3">
                  <c:v>0.83722397476340693</c:v>
                </c:pt>
                <c:pt idx="4">
                  <c:v>0.57034700315457409</c:v>
                </c:pt>
                <c:pt idx="5">
                  <c:v>7.4447949526813884E-2</c:v>
                </c:pt>
                <c:pt idx="6">
                  <c:v>3.1230283911671923E-2</c:v>
                </c:pt>
              </c:numCache>
            </c:numRef>
          </c:val>
          <c:extLst>
            <c:ext xmlns:c16="http://schemas.microsoft.com/office/drawing/2014/chart" uri="{C3380CC4-5D6E-409C-BE32-E72D297353CC}">
              <c16:uniqueId val="{00000001-4122-9F4A-BCDB-56853231820E}"/>
            </c:ext>
          </c:extLst>
        </c:ser>
        <c:ser>
          <c:idx val="2"/>
          <c:order val="2"/>
          <c:tx>
            <c:strRef>
              <c:f>'Indicador 12'!$D$15</c:f>
              <c:strCache>
                <c:ptCount val="1"/>
                <c:pt idx="0">
                  <c:v>Especialidad</c:v>
                </c:pt>
              </c:strCache>
            </c:strRef>
          </c:tx>
          <c:spPr>
            <a:solidFill>
              <a:schemeClr val="accent3"/>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122-9F4A-BCDB-56853231820E}"/>
            </c:ext>
          </c:extLst>
        </c:ser>
        <c:ser>
          <c:idx val="3"/>
          <c:order val="3"/>
          <c:tx>
            <c:strRef>
              <c:f>'Indicador 12'!$D$16</c:f>
              <c:strCache>
                <c:ptCount val="1"/>
                <c:pt idx="0">
                  <c:v>Maestría</c:v>
                </c:pt>
              </c:strCache>
            </c:strRef>
          </c:tx>
          <c:spPr>
            <a:solidFill>
              <a:schemeClr val="accent4"/>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0.72538724074560257</c:v>
                </c:pt>
                <c:pt idx="1">
                  <c:v>0.43922289314780782</c:v>
                </c:pt>
                <c:pt idx="2">
                  <c:v>0.40509320031504331</c:v>
                </c:pt>
                <c:pt idx="3">
                  <c:v>0.29482803885534259</c:v>
                </c:pt>
                <c:pt idx="4">
                  <c:v>0.21239170385928066</c:v>
                </c:pt>
                <c:pt idx="5">
                  <c:v>0.12470464688894722</c:v>
                </c:pt>
                <c:pt idx="6">
                  <c:v>5.5395116828563927E-2</c:v>
                </c:pt>
              </c:numCache>
            </c:numRef>
          </c:val>
          <c:extLst>
            <c:ext xmlns:c16="http://schemas.microsoft.com/office/drawing/2014/chart" uri="{C3380CC4-5D6E-409C-BE32-E72D297353CC}">
              <c16:uniqueId val="{00000003-4122-9F4A-BCDB-56853231820E}"/>
            </c:ext>
          </c:extLst>
        </c:ser>
        <c:ser>
          <c:idx val="4"/>
          <c:order val="4"/>
          <c:tx>
            <c:strRef>
              <c:f>'Indicador 12'!$D$17</c:f>
              <c:strCache>
                <c:ptCount val="1"/>
                <c:pt idx="0">
                  <c:v>Doctorado</c:v>
                </c:pt>
              </c:strCache>
            </c:strRef>
          </c:tx>
          <c:spPr>
            <a:solidFill>
              <a:schemeClr val="accent5"/>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0.59677419354838712</c:v>
                </c:pt>
                <c:pt idx="1">
                  <c:v>0.88709677419354838</c:v>
                </c:pt>
                <c:pt idx="2">
                  <c:v>0.77956989247311825</c:v>
                </c:pt>
                <c:pt idx="3">
                  <c:v>0.71505376344086025</c:v>
                </c:pt>
                <c:pt idx="4">
                  <c:v>0.478494623655914</c:v>
                </c:pt>
                <c:pt idx="5">
                  <c:v>0.24193548387096775</c:v>
                </c:pt>
                <c:pt idx="6">
                  <c:v>0.11827956989247312</c:v>
                </c:pt>
              </c:numCache>
            </c:numRef>
          </c:val>
          <c:extLst>
            <c:ext xmlns:c16="http://schemas.microsoft.com/office/drawing/2014/chart" uri="{C3380CC4-5D6E-409C-BE32-E72D297353CC}">
              <c16:uniqueId val="{00000004-4122-9F4A-BCDB-56853231820E}"/>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0.34384858044164041</c:v>
                </c:pt>
                <c:pt idx="1">
                  <c:v>0.27287066246056785</c:v>
                </c:pt>
                <c:pt idx="2">
                  <c:v>0.1441640378548896</c:v>
                </c:pt>
                <c:pt idx="3">
                  <c:v>0.83722397476340693</c:v>
                </c:pt>
                <c:pt idx="4">
                  <c:v>0.57034700315457409</c:v>
                </c:pt>
                <c:pt idx="5">
                  <c:v>7.4447949526813884E-2</c:v>
                </c:pt>
                <c:pt idx="6">
                  <c:v>3.1230283911671923E-2</c:v>
                </c:pt>
              </c:numCache>
            </c:numRef>
          </c:val>
          <c:extLst>
            <c:ext xmlns:c16="http://schemas.microsoft.com/office/drawing/2014/chart" uri="{C3380CC4-5D6E-409C-BE32-E72D297353CC}">
              <c16:uniqueId val="{00000000-13C5-7C42-B5CA-F26092311CE0}"/>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481-5D4E-B854-198EED6FEA26}"/>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0.72538724074560257</c:v>
                </c:pt>
                <c:pt idx="1">
                  <c:v>0.43922289314780782</c:v>
                </c:pt>
                <c:pt idx="2">
                  <c:v>0.40509320031504331</c:v>
                </c:pt>
                <c:pt idx="3">
                  <c:v>0.29482803885534259</c:v>
                </c:pt>
                <c:pt idx="4">
                  <c:v>0.21239170385928066</c:v>
                </c:pt>
                <c:pt idx="5">
                  <c:v>0.12470464688894722</c:v>
                </c:pt>
                <c:pt idx="6">
                  <c:v>5.5395116828563927E-2</c:v>
                </c:pt>
              </c:numCache>
            </c:numRef>
          </c:val>
          <c:extLst>
            <c:ext xmlns:c16="http://schemas.microsoft.com/office/drawing/2014/chart" uri="{C3380CC4-5D6E-409C-BE32-E72D297353CC}">
              <c16:uniqueId val="{00000000-D8F8-6741-9716-6057CD152C5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0.59677419354838712</c:v>
                </c:pt>
                <c:pt idx="1">
                  <c:v>0.88709677419354838</c:v>
                </c:pt>
                <c:pt idx="2">
                  <c:v>0.77956989247311825</c:v>
                </c:pt>
                <c:pt idx="3">
                  <c:v>0.71505376344086025</c:v>
                </c:pt>
                <c:pt idx="4">
                  <c:v>0.478494623655914</c:v>
                </c:pt>
                <c:pt idx="5">
                  <c:v>0.24193548387096775</c:v>
                </c:pt>
                <c:pt idx="6">
                  <c:v>0.11827956989247312</c:v>
                </c:pt>
              </c:numCache>
            </c:numRef>
          </c:val>
          <c:extLst>
            <c:ext xmlns:c16="http://schemas.microsoft.com/office/drawing/2014/chart" uri="{C3380CC4-5D6E-409C-BE32-E72D297353CC}">
              <c16:uniqueId val="{00000000-BEBE-784D-86F6-3AE78050A6F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3AA-014B-B5FE-C367EBC450B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D82B-3649-92B3-84B92BE30805}"/>
            </c:ext>
          </c:extLst>
        </c:ser>
        <c:ser>
          <c:idx val="1"/>
          <c:order val="1"/>
          <c:tx>
            <c:strRef>
              <c:f>'EJEMPLO Ind12'!$D$14</c:f>
              <c:strCache>
                <c:ptCount val="1"/>
                <c:pt idx="0">
                  <c:v>Licenciatura</c:v>
                </c:pt>
              </c:strCache>
            </c:strRef>
          </c:tx>
          <c:spPr>
            <a:solidFill>
              <a:schemeClr val="accent2"/>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1-D82B-3649-92B3-84B92BE30805}"/>
            </c:ext>
          </c:extLst>
        </c:ser>
        <c:ser>
          <c:idx val="2"/>
          <c:order val="2"/>
          <c:tx>
            <c:strRef>
              <c:f>'EJEMPLO Ind12'!$D$15</c:f>
              <c:strCache>
                <c:ptCount val="1"/>
                <c:pt idx="0">
                  <c:v>Especialidad</c:v>
                </c:pt>
              </c:strCache>
            </c:strRef>
          </c:tx>
          <c:spPr>
            <a:solidFill>
              <a:schemeClr val="accent3"/>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2-D82B-3649-92B3-84B92BE30805}"/>
            </c:ext>
          </c:extLst>
        </c:ser>
        <c:ser>
          <c:idx val="3"/>
          <c:order val="3"/>
          <c:tx>
            <c:strRef>
              <c:f>'EJEMPLO Ind12'!$D$16</c:f>
              <c:strCache>
                <c:ptCount val="1"/>
                <c:pt idx="0">
                  <c:v>Maestría</c:v>
                </c:pt>
              </c:strCache>
            </c:strRef>
          </c:tx>
          <c:spPr>
            <a:solidFill>
              <a:schemeClr val="accent4"/>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3-D82B-3649-92B3-84B92BE30805}"/>
            </c:ext>
          </c:extLst>
        </c:ser>
        <c:ser>
          <c:idx val="4"/>
          <c:order val="4"/>
          <c:tx>
            <c:strRef>
              <c:f>'EJEMPLO Ind12'!$D$17</c:f>
              <c:strCache>
                <c:ptCount val="1"/>
                <c:pt idx="0">
                  <c:v>Doctorado</c:v>
                </c:pt>
              </c:strCache>
            </c:strRef>
          </c:tx>
          <c:spPr>
            <a:solidFill>
              <a:schemeClr val="accent5"/>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D82B-3649-92B3-84B92BE30805}"/>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0-7EA5-3C4D-89A8-62301F276E4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0-6CBE-2941-B9C3-D4DC710D159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0.57692307692307687</c:v>
                </c:pt>
                <c:pt idx="1">
                  <c:v>0.17307692307692307</c:v>
                </c:pt>
                <c:pt idx="2">
                  <c:v>0.38461538461538464</c:v>
                </c:pt>
                <c:pt idx="3">
                  <c:v>0.63461538461538458</c:v>
                </c:pt>
                <c:pt idx="4">
                  <c:v>0.75</c:v>
                </c:pt>
                <c:pt idx="5">
                  <c:v>0.17307692307692307</c:v>
                </c:pt>
                <c:pt idx="6">
                  <c:v>0.13461538461538461</c:v>
                </c:pt>
              </c:numCache>
            </c:numRef>
          </c:val>
          <c:extLst>
            <c:ext xmlns:c16="http://schemas.microsoft.com/office/drawing/2014/chart" uri="{C3380CC4-5D6E-409C-BE32-E72D297353CC}">
              <c16:uniqueId val="{00000000-8312-3941-8C5D-B01836DDDCF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0-8D06-E840-9597-E5A685AA908B}"/>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2C5D-8F41-A3DC-23C4C01FD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7EE9-344D-AA5E-877568FD6B1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13'!$F$9:$L$9</c:f>
              <c:numCache>
                <c:formatCode>0.0%</c:formatCode>
                <c:ptCount val="7"/>
                <c:pt idx="0">
                  <c:v>0.5</c:v>
                </c:pt>
                <c:pt idx="1">
                  <c:v>0.33333333333333331</c:v>
                </c:pt>
                <c:pt idx="2">
                  <c:v>0.33333333333333331</c:v>
                </c:pt>
                <c:pt idx="3">
                  <c:v>0.5</c:v>
                </c:pt>
                <c:pt idx="4">
                  <c:v>0.16666666666666666</c:v>
                </c:pt>
                <c:pt idx="5">
                  <c:v>0.16666666666666666</c:v>
                </c:pt>
                <c:pt idx="6">
                  <c:v>0</c:v>
                </c:pt>
              </c:numCache>
            </c:numRef>
          </c:val>
          <c:extLst>
            <c:ext xmlns:c16="http://schemas.microsoft.com/office/drawing/2014/chart" uri="{C3380CC4-5D6E-409C-BE32-E72D297353CC}">
              <c16:uniqueId val="{00000000-7665-894E-8B21-C0D7A88B24D1}"/>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manualLayout>
          <c:layoutTarget val="inner"/>
          <c:xMode val="edge"/>
          <c:yMode val="edge"/>
          <c:x val="5.5804514435695535E-2"/>
          <c:y val="0.13001581793375344"/>
          <c:w val="0.93441770778652666"/>
          <c:h val="0.72729495937821076"/>
        </c:manualLayout>
      </c:layout>
      <c:barChart>
        <c:barDir val="col"/>
        <c:grouping val="clustered"/>
        <c:varyColors val="0"/>
        <c:ser>
          <c:idx val="0"/>
          <c:order val="0"/>
          <c:tx>
            <c:strRef>
              <c:f>'EJEMPLO Ind13'!$D$9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Ind13'!$F$9:$L$9</c:f>
              <c:numCache>
                <c:formatCode>0.0%</c:formatCode>
                <c:ptCount val="7"/>
                <c:pt idx="0">
                  <c:v>0.51428571428571423</c:v>
                </c:pt>
                <c:pt idx="1">
                  <c:v>0.8</c:v>
                </c:pt>
                <c:pt idx="2">
                  <c:v>0.22857142857142856</c:v>
                </c:pt>
                <c:pt idx="3">
                  <c:v>0.31428571428571428</c:v>
                </c:pt>
                <c:pt idx="4">
                  <c:v>0.14285714285714285</c:v>
                </c:pt>
                <c:pt idx="5">
                  <c:v>0.65714285714285714</c:v>
                </c:pt>
                <c:pt idx="6">
                  <c:v>0.42857142857142855</c:v>
                </c:pt>
              </c:numCache>
            </c:numRef>
          </c:val>
          <c:extLst>
            <c:ext xmlns:c16="http://schemas.microsoft.com/office/drawing/2014/chart" uri="{C3380CC4-5D6E-409C-BE32-E72D297353CC}">
              <c16:uniqueId val="{00000000-5C01-3F40-8AFB-A08A2D932497}"/>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14'!$F$9:$L$9</c:f>
              <c:numCache>
                <c:formatCode>0.0%</c:formatCode>
                <c:ptCount val="7"/>
                <c:pt idx="0">
                  <c:v>0.31578947368421051</c:v>
                </c:pt>
                <c:pt idx="1">
                  <c:v>0.21052631578947367</c:v>
                </c:pt>
                <c:pt idx="2">
                  <c:v>0.15789473684210525</c:v>
                </c:pt>
                <c:pt idx="3">
                  <c:v>0.26315789473684209</c:v>
                </c:pt>
                <c:pt idx="4">
                  <c:v>0.10526315789473684</c:v>
                </c:pt>
                <c:pt idx="5">
                  <c:v>5.2631578947368418E-2</c:v>
                </c:pt>
                <c:pt idx="6">
                  <c:v>0</c:v>
                </c:pt>
              </c:numCache>
            </c:numRef>
          </c:val>
          <c:extLst>
            <c:ext xmlns:c16="http://schemas.microsoft.com/office/drawing/2014/chart" uri="{C3380CC4-5D6E-409C-BE32-E72D297353CC}">
              <c16:uniqueId val="{00000000-8A38-7A43-A196-A6009995031E}"/>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Ind14'!$F$9:$L$9</c:f>
              <c:numCache>
                <c:formatCode>0.0%</c:formatCode>
                <c:ptCount val="7"/>
                <c:pt idx="0">
                  <c:v>0.34285714285714286</c:v>
                </c:pt>
                <c:pt idx="1">
                  <c:v>0.8</c:v>
                </c:pt>
                <c:pt idx="2">
                  <c:v>0.11428571428571428</c:v>
                </c:pt>
                <c:pt idx="3">
                  <c:v>0.2</c:v>
                </c:pt>
                <c:pt idx="4">
                  <c:v>0.34285714285714286</c:v>
                </c:pt>
                <c:pt idx="5">
                  <c:v>0.45714285714285713</c:v>
                </c:pt>
                <c:pt idx="6">
                  <c:v>0.6</c:v>
                </c:pt>
              </c:numCache>
            </c:numRef>
          </c:val>
          <c:extLst>
            <c:ext xmlns:c16="http://schemas.microsoft.com/office/drawing/2014/chart" uri="{C3380CC4-5D6E-409C-BE32-E72D297353CC}">
              <c16:uniqueId val="{00000000-F686-9E43-B227-6D433A5EEABC}"/>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15'!$F$8:$L$8</c:f>
              <c:numCache>
                <c:formatCode>0.0%</c:formatCode>
                <c:ptCount val="7"/>
                <c:pt idx="0">
                  <c:v>9.6551724137931033E-2</c:v>
                </c:pt>
                <c:pt idx="1">
                  <c:v>8.7931034482758616E-2</c:v>
                </c:pt>
                <c:pt idx="2">
                  <c:v>3.9655172413793106E-2</c:v>
                </c:pt>
                <c:pt idx="3">
                  <c:v>7.7586206896551727E-2</c:v>
                </c:pt>
                <c:pt idx="4">
                  <c:v>7.586206896551724E-2</c:v>
                </c:pt>
                <c:pt idx="5">
                  <c:v>5.5172413793103448E-2</c:v>
                </c:pt>
                <c:pt idx="6">
                  <c:v>1.896551724137931E-2</c:v>
                </c:pt>
              </c:numCache>
            </c:numRef>
          </c:val>
          <c:extLst>
            <c:ext xmlns:c16="http://schemas.microsoft.com/office/drawing/2014/chart" uri="{C3380CC4-5D6E-409C-BE32-E72D297353CC}">
              <c16:uniqueId val="{00000000-ACF8-3F49-87A9-C7DCC66EC6B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Ind15'!$F$8:$L$8</c:f>
              <c:numCache>
                <c:formatCode>0.0%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4384-2241-B40C-8BCEB5A1858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0.1082018927444795</c:v>
                </c:pt>
                <c:pt idx="1">
                  <c:v>8.3911671924290221E-2</c:v>
                </c:pt>
                <c:pt idx="2">
                  <c:v>3.1861198738170345E-2</c:v>
                </c:pt>
                <c:pt idx="3">
                  <c:v>0.12176656151419558</c:v>
                </c:pt>
                <c:pt idx="4">
                  <c:v>3.0914826498422712E-2</c:v>
                </c:pt>
                <c:pt idx="5">
                  <c:v>1.4195583596214511E-2</c:v>
                </c:pt>
                <c:pt idx="6">
                  <c:v>1.38801261829653E-2</c:v>
                </c:pt>
              </c:numCache>
            </c:numRef>
          </c:val>
          <c:extLst>
            <c:ext xmlns:c16="http://schemas.microsoft.com/office/drawing/2014/chart" uri="{C3380CC4-5D6E-409C-BE32-E72D297353CC}">
              <c16:uniqueId val="{00000000-DCD6-C94C-B76B-4E4A2CE997D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0.6</c:v>
                </c:pt>
                <c:pt idx="1">
                  <c:v>0.4</c:v>
                </c:pt>
                <c:pt idx="2">
                  <c:v>0.4</c:v>
                </c:pt>
                <c:pt idx="3">
                  <c:v>0.6</c:v>
                </c:pt>
                <c:pt idx="4">
                  <c:v>0.4</c:v>
                </c:pt>
                <c:pt idx="5">
                  <c:v>0.4</c:v>
                </c:pt>
                <c:pt idx="6">
                  <c:v>0.2</c:v>
                </c:pt>
              </c:numCache>
            </c:numRef>
          </c:val>
          <c:extLst>
            <c:ext xmlns:c16="http://schemas.microsoft.com/office/drawing/2014/chart" uri="{C3380CC4-5D6E-409C-BE32-E72D297353CC}">
              <c16:uniqueId val="{00000000-00C3-504F-9161-C64347E8C2F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581-B044-884F-AD67C147EC69}"/>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DAD-3346-BFD3-EE1441A37E2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0.68206878445786301</c:v>
                </c:pt>
                <c:pt idx="1">
                  <c:v>0.64872669992123921</c:v>
                </c:pt>
                <c:pt idx="2">
                  <c:v>0.49251772118666315</c:v>
                </c:pt>
                <c:pt idx="3">
                  <c:v>0.20714098188500918</c:v>
                </c:pt>
                <c:pt idx="4">
                  <c:v>8.4274087687056964E-2</c:v>
                </c:pt>
                <c:pt idx="5">
                  <c:v>5.7495405618272509E-2</c:v>
                </c:pt>
                <c:pt idx="6">
                  <c:v>3.0716723549488054E-2</c:v>
                </c:pt>
              </c:numCache>
            </c:numRef>
          </c:val>
          <c:extLst>
            <c:ext xmlns:c16="http://schemas.microsoft.com/office/drawing/2014/chart" uri="{C3380CC4-5D6E-409C-BE32-E72D297353CC}">
              <c16:uniqueId val="{00000000-B622-7B46-AC5F-5805A7630F53}"/>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0.532258064516129</c:v>
                </c:pt>
                <c:pt idx="1">
                  <c:v>0.34946236559139787</c:v>
                </c:pt>
                <c:pt idx="2">
                  <c:v>0.46774193548387094</c:v>
                </c:pt>
                <c:pt idx="3">
                  <c:v>0.478494623655914</c:v>
                </c:pt>
                <c:pt idx="4">
                  <c:v>0.30107526881720431</c:v>
                </c:pt>
                <c:pt idx="5">
                  <c:v>0.27419354838709675</c:v>
                </c:pt>
                <c:pt idx="6">
                  <c:v>0.22043010752688172</c:v>
                </c:pt>
              </c:numCache>
            </c:numRef>
          </c:val>
          <c:extLst>
            <c:ext xmlns:c16="http://schemas.microsoft.com/office/drawing/2014/chart" uri="{C3380CC4-5D6E-409C-BE32-E72D297353CC}">
              <c16:uniqueId val="{00000000-3695-6946-96F9-079E3EE4B498}"/>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0C-F245-9775-0EFAF70DEE76}"/>
            </c:ext>
          </c:extLst>
        </c:ser>
        <c:ser>
          <c:idx val="1"/>
          <c:order val="1"/>
          <c:tx>
            <c:strRef>
              <c:f>'Indicador 16'!$D$13</c:f>
              <c:strCache>
                <c:ptCount val="1"/>
                <c:pt idx="0">
                  <c:v>Licenciatura</c:v>
                </c:pt>
              </c:strCache>
            </c:strRef>
          </c:tx>
          <c:spPr>
            <a:solidFill>
              <a:schemeClr val="accent2"/>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0.1082018927444795</c:v>
                </c:pt>
                <c:pt idx="1">
                  <c:v>8.3911671924290221E-2</c:v>
                </c:pt>
                <c:pt idx="2">
                  <c:v>3.1861198738170345E-2</c:v>
                </c:pt>
                <c:pt idx="3">
                  <c:v>0.12176656151419558</c:v>
                </c:pt>
                <c:pt idx="4">
                  <c:v>3.0914826498422712E-2</c:v>
                </c:pt>
                <c:pt idx="5">
                  <c:v>1.4195583596214511E-2</c:v>
                </c:pt>
                <c:pt idx="6">
                  <c:v>1.38801261829653E-2</c:v>
                </c:pt>
              </c:numCache>
            </c:numRef>
          </c:val>
          <c:extLst>
            <c:ext xmlns:c16="http://schemas.microsoft.com/office/drawing/2014/chart" uri="{C3380CC4-5D6E-409C-BE32-E72D297353CC}">
              <c16:uniqueId val="{00000001-750C-F245-9775-0EFAF70DEE76}"/>
            </c:ext>
          </c:extLst>
        </c:ser>
        <c:ser>
          <c:idx val="2"/>
          <c:order val="2"/>
          <c:tx>
            <c:strRef>
              <c:f>'Indicador 16'!$D$14</c:f>
              <c:strCache>
                <c:ptCount val="1"/>
                <c:pt idx="0">
                  <c:v>Especialidad</c:v>
                </c:pt>
              </c:strCache>
            </c:strRef>
          </c:tx>
          <c:spPr>
            <a:solidFill>
              <a:schemeClr val="accent3"/>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50C-F245-9775-0EFAF70DEE76}"/>
            </c:ext>
          </c:extLst>
        </c:ser>
        <c:ser>
          <c:idx val="3"/>
          <c:order val="3"/>
          <c:tx>
            <c:strRef>
              <c:f>'Indicador 16'!$D$15</c:f>
              <c:strCache>
                <c:ptCount val="1"/>
                <c:pt idx="0">
                  <c:v>Maestría</c:v>
                </c:pt>
              </c:strCache>
            </c:strRef>
          </c:tx>
          <c:spPr>
            <a:solidFill>
              <a:schemeClr val="accent4"/>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0.68206878445786301</c:v>
                </c:pt>
                <c:pt idx="1">
                  <c:v>0.64872669992123921</c:v>
                </c:pt>
                <c:pt idx="2">
                  <c:v>0.49251772118666315</c:v>
                </c:pt>
                <c:pt idx="3">
                  <c:v>0.20714098188500918</c:v>
                </c:pt>
                <c:pt idx="4">
                  <c:v>8.4274087687056964E-2</c:v>
                </c:pt>
                <c:pt idx="5">
                  <c:v>5.7495405618272509E-2</c:v>
                </c:pt>
                <c:pt idx="6">
                  <c:v>3.0716723549488054E-2</c:v>
                </c:pt>
              </c:numCache>
            </c:numRef>
          </c:val>
          <c:extLst>
            <c:ext xmlns:c16="http://schemas.microsoft.com/office/drawing/2014/chart" uri="{C3380CC4-5D6E-409C-BE32-E72D297353CC}">
              <c16:uniqueId val="{00000003-750C-F245-9775-0EFAF70DEE76}"/>
            </c:ext>
          </c:extLst>
        </c:ser>
        <c:ser>
          <c:idx val="4"/>
          <c:order val="4"/>
          <c:tx>
            <c:strRef>
              <c:f>'Indicador 16'!$D$16</c:f>
              <c:strCache>
                <c:ptCount val="1"/>
                <c:pt idx="0">
                  <c:v>Doctorado</c:v>
                </c:pt>
              </c:strCache>
            </c:strRef>
          </c:tx>
          <c:spPr>
            <a:solidFill>
              <a:schemeClr val="accent5"/>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0.532258064516129</c:v>
                </c:pt>
                <c:pt idx="1">
                  <c:v>0.34946236559139787</c:v>
                </c:pt>
                <c:pt idx="2">
                  <c:v>0.46774193548387094</c:v>
                </c:pt>
                <c:pt idx="3">
                  <c:v>0.478494623655914</c:v>
                </c:pt>
                <c:pt idx="4">
                  <c:v>0.30107526881720431</c:v>
                </c:pt>
                <c:pt idx="5">
                  <c:v>0.27419354838709675</c:v>
                </c:pt>
                <c:pt idx="6">
                  <c:v>0.22043010752688172</c:v>
                </c:pt>
              </c:numCache>
            </c:numRef>
          </c:val>
          <c:extLst>
            <c:ext xmlns:c16="http://schemas.microsoft.com/office/drawing/2014/chart" uri="{C3380CC4-5D6E-409C-BE32-E72D297353CC}">
              <c16:uniqueId val="{00000004-750C-F245-9775-0EFAF70DEE76}"/>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0-33CE-F645-AAC3-054391BF651B}"/>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4943-0048-8C03-84C9FBB1BEE1}"/>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0-75E0-D846-BE55-1310696CFA24}"/>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0-B86D-0A47-83AF-37F9856449A2}"/>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0-DAF4-8F42-A268-0F708AF881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0.44776119402985076</c:v>
                </c:pt>
                <c:pt idx="1">
                  <c:v>0.11940298507462686</c:v>
                </c:pt>
                <c:pt idx="2">
                  <c:v>0.38805970149253732</c:v>
                </c:pt>
                <c:pt idx="3">
                  <c:v>0.59701492537313428</c:v>
                </c:pt>
                <c:pt idx="4">
                  <c:v>0.52238805970149249</c:v>
                </c:pt>
                <c:pt idx="5">
                  <c:v>0.28358208955223879</c:v>
                </c:pt>
                <c:pt idx="6">
                  <c:v>0.1044776119402985</c:v>
                </c:pt>
              </c:numCache>
            </c:numRef>
          </c:val>
          <c:extLst>
            <c:ext xmlns:c16="http://schemas.microsoft.com/office/drawing/2014/chart" uri="{C3380CC4-5D6E-409C-BE32-E72D297353CC}">
              <c16:uniqueId val="{00000000-F22B-2A4B-8D94-1009833D1DF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039C-F24F-92DB-9BEC5C63D69A}"/>
            </c:ext>
          </c:extLst>
        </c:ser>
        <c:ser>
          <c:idx val="1"/>
          <c:order val="1"/>
          <c:tx>
            <c:strRef>
              <c:f>'EJEMPLO Ind16'!$D$13</c:f>
              <c:strCache>
                <c:ptCount val="1"/>
                <c:pt idx="0">
                  <c:v>Licenciatura</c:v>
                </c:pt>
              </c:strCache>
            </c:strRef>
          </c:tx>
          <c:spPr>
            <a:solidFill>
              <a:schemeClr val="accent2"/>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1-039C-F24F-92DB-9BEC5C63D69A}"/>
            </c:ext>
          </c:extLst>
        </c:ser>
        <c:ser>
          <c:idx val="2"/>
          <c:order val="2"/>
          <c:tx>
            <c:strRef>
              <c:f>'EJEMPLO Ind16'!$D$14</c:f>
              <c:strCache>
                <c:ptCount val="1"/>
                <c:pt idx="0">
                  <c:v>Especialidad</c:v>
                </c:pt>
              </c:strCache>
            </c:strRef>
          </c:tx>
          <c:spPr>
            <a:solidFill>
              <a:schemeClr val="accent3"/>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2-039C-F24F-92DB-9BEC5C63D69A}"/>
            </c:ext>
          </c:extLst>
        </c:ser>
        <c:ser>
          <c:idx val="3"/>
          <c:order val="3"/>
          <c:tx>
            <c:strRef>
              <c:f>'EJEMPLO Ind16'!$D$15</c:f>
              <c:strCache>
                <c:ptCount val="1"/>
                <c:pt idx="0">
                  <c:v>Maestría</c:v>
                </c:pt>
              </c:strCache>
            </c:strRef>
          </c:tx>
          <c:spPr>
            <a:solidFill>
              <a:schemeClr val="accent4"/>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3-039C-F24F-92DB-9BEC5C63D69A}"/>
            </c:ext>
          </c:extLst>
        </c:ser>
        <c:ser>
          <c:idx val="4"/>
          <c:order val="4"/>
          <c:tx>
            <c:strRef>
              <c:f>'EJEMPLO Ind16'!$D$16</c:f>
              <c:strCache>
                <c:ptCount val="1"/>
                <c:pt idx="0">
                  <c:v>Doctorado</c:v>
                </c:pt>
              </c:strCache>
            </c:strRef>
          </c:tx>
          <c:spPr>
            <a:solidFill>
              <a:schemeClr val="accent5"/>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4-039C-F24F-92DB-9BEC5C63D69A}"/>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0.54054054054054057</c:v>
                </c:pt>
                <c:pt idx="1">
                  <c:v>0.45945945945945948</c:v>
                </c:pt>
                <c:pt idx="2">
                  <c:v>0</c:v>
                </c:pt>
                <c:pt idx="3">
                  <c:v>2.7027027027027029E-2</c:v>
                </c:pt>
                <c:pt idx="4">
                  <c:v>0.97297297297297303</c:v>
                </c:pt>
                <c:pt idx="5">
                  <c:v>5.4054054054054057E-2</c:v>
                </c:pt>
                <c:pt idx="6">
                  <c:v>0.94594594594594594</c:v>
                </c:pt>
              </c:numCache>
            </c:numRef>
          </c:val>
          <c:extLst>
            <c:ext xmlns:c16="http://schemas.microsoft.com/office/drawing/2014/chart" uri="{C3380CC4-5D6E-409C-BE32-E72D297353CC}">
              <c16:uniqueId val="{00000000-D55D-BC43-B505-A2B3FDF78FC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0.53846153846153844</c:v>
                </c:pt>
                <c:pt idx="1">
                  <c:v>0.46153846153846156</c:v>
                </c:pt>
                <c:pt idx="2">
                  <c:v>0</c:v>
                </c:pt>
                <c:pt idx="3">
                  <c:v>2.5641025641025641E-3</c:v>
                </c:pt>
                <c:pt idx="4">
                  <c:v>0.99743589743589745</c:v>
                </c:pt>
                <c:pt idx="5">
                  <c:v>7.6923076923076927E-3</c:v>
                </c:pt>
                <c:pt idx="6">
                  <c:v>0.99230769230769234</c:v>
                </c:pt>
              </c:numCache>
            </c:numRef>
          </c:val>
          <c:extLst>
            <c:ext xmlns:c16="http://schemas.microsoft.com/office/drawing/2014/chart" uri="{C3380CC4-5D6E-409C-BE32-E72D297353CC}">
              <c16:uniqueId val="{00000000-D88F-334A-A6DB-9A62E307EEEE}"/>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0.54054054054054057</c:v>
                </c:pt>
                <c:pt idx="1">
                  <c:v>0.45945945945945948</c:v>
                </c:pt>
                <c:pt idx="2">
                  <c:v>0</c:v>
                </c:pt>
                <c:pt idx="3">
                  <c:v>2.7027027027027029E-2</c:v>
                </c:pt>
                <c:pt idx="4">
                  <c:v>0.97297297297297303</c:v>
                </c:pt>
                <c:pt idx="5">
                  <c:v>5.4054054054054057E-2</c:v>
                </c:pt>
                <c:pt idx="6">
                  <c:v>0.94594594594594594</c:v>
                </c:pt>
              </c:numCache>
            </c:numRef>
          </c:val>
          <c:extLst>
            <c:ext xmlns:c16="http://schemas.microsoft.com/office/drawing/2014/chart" uri="{C3380CC4-5D6E-409C-BE32-E72D297353CC}">
              <c16:uniqueId val="{00000000-27DE-0843-9EBD-58A8E965A9AF}"/>
            </c:ext>
          </c:extLst>
        </c:ser>
        <c:ser>
          <c:idx val="1"/>
          <c:order val="1"/>
          <c:tx>
            <c:strRef>
              <c:f>'Indicador 17'!$D$12</c:f>
              <c:strCache>
                <c:ptCount val="1"/>
                <c:pt idx="0">
                  <c:v>Personal administrativo</c:v>
                </c:pt>
              </c:strCache>
            </c:strRef>
          </c:tx>
          <c:spPr>
            <a:solidFill>
              <a:schemeClr val="accent2"/>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0.53846153846153844</c:v>
                </c:pt>
                <c:pt idx="1">
                  <c:v>0.46153846153846156</c:v>
                </c:pt>
                <c:pt idx="2">
                  <c:v>0</c:v>
                </c:pt>
                <c:pt idx="3">
                  <c:v>2.5641025641025641E-3</c:v>
                </c:pt>
                <c:pt idx="4">
                  <c:v>0.99743589743589745</c:v>
                </c:pt>
                <c:pt idx="5">
                  <c:v>7.6923076923076927E-3</c:v>
                </c:pt>
                <c:pt idx="6">
                  <c:v>0.99230769230769234</c:v>
                </c:pt>
              </c:numCache>
            </c:numRef>
          </c:val>
          <c:extLst>
            <c:ext xmlns:c16="http://schemas.microsoft.com/office/drawing/2014/chart" uri="{C3380CC4-5D6E-409C-BE32-E72D297353CC}">
              <c16:uniqueId val="{00000001-27DE-0843-9EBD-58A8E965A9AF}"/>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latin typeface="Noto Sans" panose="020B0502040504020204" pitchFamily="34"/>
                <a:ea typeface="Noto Sans" panose="020B0502040504020204" pitchFamily="34"/>
                <a:cs typeface="Noto Sans" panose="020B0502040504020204" pitchFamily="34"/>
              </a:rPr>
              <a:t>Indicador 17. Composición porcentual del personal directivo y administrativo en función de los criterios de equidad social y de género, inclusión e interculturalidad</a:t>
            </a:r>
            <a:r>
              <a:rPr lang="es-MX">
                <a:latin typeface="Noto Sans" panose="020B0502040504020204" pitchFamily="34"/>
                <a:ea typeface="Noto Sans" panose="020B0502040504020204" pitchFamily="34"/>
                <a:cs typeface="Noto Sans" panose="020B0502040504020204" pitchFamily="34"/>
              </a:rPr>
              <a:t> </a:t>
            </a:r>
            <a:endParaRPr lang="en-US">
              <a:latin typeface="Noto Sans" panose="020B0502040504020204" pitchFamily="34"/>
              <a:ea typeface="Noto Sans" panose="020B0502040504020204" pitchFamily="34"/>
              <a:cs typeface="Noto Sans" panose="020B0502040504020204" pitchFamily="34"/>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5126-9945-9554-9C9AEEC834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0-E2E0-AB42-8B54-3B2CDDEFBF8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6FE2-9A4C-9DF7-3297343F96D5}"/>
            </c:ext>
          </c:extLst>
        </c:ser>
        <c:ser>
          <c:idx val="1"/>
          <c:order val="1"/>
          <c:tx>
            <c:strRef>
              <c:f>'EJEMPLO Ind17'!$D$12</c:f>
              <c:strCache>
                <c:ptCount val="1"/>
                <c:pt idx="0">
                  <c:v>Personal administrativo</c:v>
                </c:pt>
              </c:strCache>
            </c:strRef>
          </c:tx>
          <c:spPr>
            <a:solidFill>
              <a:schemeClr val="accent2"/>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1-6FE2-9A4C-9DF7-3297343F96D5}"/>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15</c:v>
                </c:pt>
                <c:pt idx="1">
                  <c:v>20</c:v>
                </c:pt>
                <c:pt idx="2">
                  <c:v>17</c:v>
                </c:pt>
                <c:pt idx="3">
                  <c:v>22</c:v>
                </c:pt>
                <c:pt idx="4">
                  <c:v>15</c:v>
                </c:pt>
                <c:pt idx="5">
                  <c:v>12</c:v>
                </c:pt>
                <c:pt idx="6">
                  <c:v>6</c:v>
                </c:pt>
              </c:numCache>
            </c:numRef>
          </c:val>
          <c:extLst>
            <c:ext xmlns:c16="http://schemas.microsoft.com/office/drawing/2014/chart" uri="{C3380CC4-5D6E-409C-BE32-E72D297353CC}">
              <c16:uniqueId val="{00000000-A950-334A-9921-1B93ECB07E0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pt idx="0">
                  <c:v>39</c:v>
                </c:pt>
                <c:pt idx="1">
                  <c:v>27</c:v>
                </c:pt>
                <c:pt idx="2">
                  <c:v>19</c:v>
                </c:pt>
                <c:pt idx="3">
                  <c:v>26</c:v>
                </c:pt>
                <c:pt idx="4">
                  <c:v>11</c:v>
                </c:pt>
                <c:pt idx="5">
                  <c:v>11</c:v>
                </c:pt>
                <c:pt idx="6">
                  <c:v>5</c:v>
                </c:pt>
              </c:numCache>
            </c:numRef>
          </c:val>
          <c:extLst>
            <c:ext xmlns:c16="http://schemas.microsoft.com/office/drawing/2014/chart" uri="{C3380CC4-5D6E-409C-BE32-E72D297353CC}">
              <c16:uniqueId val="{00000000-AA55-1545-8271-BE61FC64B985}"/>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'Indicador 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pt idx="0">
                  <c:v>17</c:v>
                </c:pt>
                <c:pt idx="1">
                  <c:v>18</c:v>
                </c:pt>
                <c:pt idx="2">
                  <c:v>16</c:v>
                </c:pt>
                <c:pt idx="3">
                  <c:v>17</c:v>
                </c:pt>
                <c:pt idx="4">
                  <c:v>15</c:v>
                </c:pt>
                <c:pt idx="5">
                  <c:v>9</c:v>
                </c:pt>
                <c:pt idx="6">
                  <c:v>6</c:v>
                </c:pt>
              </c:numCache>
            </c:numRef>
          </c:val>
          <c:extLst>
            <c:ext xmlns:c16="http://schemas.microsoft.com/office/drawing/2014/chart" uri="{C3380CC4-5D6E-409C-BE32-E72D297353CC}">
              <c16:uniqueId val="{00000000-CDB4-6749-B9E3-FD382490596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0.84615384615384615</c:v>
                </c:pt>
                <c:pt idx="1">
                  <c:v>0.61538461538461542</c:v>
                </c:pt>
                <c:pt idx="2">
                  <c:v>0.53846153846153844</c:v>
                </c:pt>
                <c:pt idx="3">
                  <c:v>0.69230769230769229</c:v>
                </c:pt>
                <c:pt idx="4">
                  <c:v>0.53846153846153844</c:v>
                </c:pt>
                <c:pt idx="5">
                  <c:v>0.53846153846153844</c:v>
                </c:pt>
                <c:pt idx="6">
                  <c:v>0.46153846153846156</c:v>
                </c:pt>
              </c:numCache>
            </c:numRef>
          </c:val>
          <c:extLst>
            <c:ext xmlns:c16="http://schemas.microsoft.com/office/drawing/2014/chart" uri="{C3380CC4-5D6E-409C-BE32-E72D297353CC}">
              <c16:uniqueId val="{00000000-A5B6-8342-ABC3-DBB0DBC1FAD6}"/>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pt idx="0">
                  <c:v>35</c:v>
                </c:pt>
                <c:pt idx="1">
                  <c:v>27</c:v>
                </c:pt>
                <c:pt idx="2">
                  <c:v>26</c:v>
                </c:pt>
                <c:pt idx="3">
                  <c:v>25</c:v>
                </c:pt>
                <c:pt idx="4">
                  <c:v>18</c:v>
                </c:pt>
                <c:pt idx="5">
                  <c:v>11</c:v>
                </c:pt>
                <c:pt idx="6">
                  <c:v>4</c:v>
                </c:pt>
              </c:numCache>
            </c:numRef>
          </c:val>
          <c:extLst>
            <c:ext xmlns:c16="http://schemas.microsoft.com/office/drawing/2014/chart" uri="{C3380CC4-5D6E-409C-BE32-E72D297353CC}">
              <c16:uniqueId val="{00000000-C553-AF45-98DF-AEEEB759CD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15</c:v>
                </c:pt>
                <c:pt idx="1">
                  <c:v>20</c:v>
                </c:pt>
                <c:pt idx="2">
                  <c:v>17</c:v>
                </c:pt>
                <c:pt idx="3">
                  <c:v>22</c:v>
                </c:pt>
                <c:pt idx="4">
                  <c:v>15</c:v>
                </c:pt>
                <c:pt idx="5">
                  <c:v>12</c:v>
                </c:pt>
                <c:pt idx="6">
                  <c:v>6</c:v>
                </c:pt>
              </c:numCache>
            </c:numRef>
          </c:val>
          <c:extLst>
            <c:ext xmlns:c16="http://schemas.microsoft.com/office/drawing/2014/chart" uri="{C3380CC4-5D6E-409C-BE32-E72D297353CC}">
              <c16:uniqueId val="{00000000-D6A4-274A-83B2-AAAC19780951}"/>
            </c:ext>
          </c:extLst>
        </c:ser>
        <c:ser>
          <c:idx val="1"/>
          <c:order val="1"/>
          <c:tx>
            <c:strRef>
              <c:f>'Indicador 18'!$D$6</c:f>
              <c:strCache>
                <c:ptCount val="1"/>
                <c:pt idx="0">
                  <c:v>Vinculación con la comunidad</c:v>
                </c:pt>
              </c:strCache>
            </c:strRef>
          </c:tx>
          <c:spPr>
            <a:solidFill>
              <a:schemeClr val="accent2"/>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pt idx="0">
                  <c:v>39</c:v>
                </c:pt>
                <c:pt idx="1">
                  <c:v>27</c:v>
                </c:pt>
                <c:pt idx="2">
                  <c:v>19</c:v>
                </c:pt>
                <c:pt idx="3">
                  <c:v>26</c:v>
                </c:pt>
                <c:pt idx="4">
                  <c:v>11</c:v>
                </c:pt>
                <c:pt idx="5">
                  <c:v>11</c:v>
                </c:pt>
                <c:pt idx="6">
                  <c:v>5</c:v>
                </c:pt>
              </c:numCache>
            </c:numRef>
          </c:val>
          <c:extLst>
            <c:ext xmlns:c16="http://schemas.microsoft.com/office/drawing/2014/chart" uri="{C3380CC4-5D6E-409C-BE32-E72D297353CC}">
              <c16:uniqueId val="{00000001-D6A4-274A-83B2-AAAC19780951}"/>
            </c:ext>
          </c:extLst>
        </c:ser>
        <c:ser>
          <c:idx val="2"/>
          <c:order val="2"/>
          <c:tx>
            <c:strRef>
              <c:f>'Indicador 18'!$D$7</c:f>
              <c:strCache>
                <c:ptCount val="1"/>
                <c:pt idx="0">
                  <c:v>Gestión cultural</c:v>
                </c:pt>
              </c:strCache>
            </c:strRef>
          </c:tx>
          <c:spPr>
            <a:solidFill>
              <a:schemeClr val="accent3"/>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pt idx="0">
                  <c:v>17</c:v>
                </c:pt>
                <c:pt idx="1">
                  <c:v>18</c:v>
                </c:pt>
                <c:pt idx="2">
                  <c:v>16</c:v>
                </c:pt>
                <c:pt idx="3">
                  <c:v>17</c:v>
                </c:pt>
                <c:pt idx="4">
                  <c:v>15</c:v>
                </c:pt>
                <c:pt idx="5">
                  <c:v>9</c:v>
                </c:pt>
                <c:pt idx="6">
                  <c:v>6</c:v>
                </c:pt>
              </c:numCache>
            </c:numRef>
          </c:val>
          <c:extLst>
            <c:ext xmlns:c16="http://schemas.microsoft.com/office/drawing/2014/chart" uri="{C3380CC4-5D6E-409C-BE32-E72D297353CC}">
              <c16:uniqueId val="{00000002-D6A4-274A-83B2-AAAC19780951}"/>
            </c:ext>
          </c:extLst>
        </c:ser>
        <c:ser>
          <c:idx val="3"/>
          <c:order val="3"/>
          <c:tx>
            <c:strRef>
              <c:f>'Indicador 18'!$D$8</c:f>
              <c:strCache>
                <c:ptCount val="1"/>
                <c:pt idx="0">
                  <c:v>Gestión institucional</c:v>
                </c:pt>
              </c:strCache>
            </c:strRef>
          </c:tx>
          <c:spPr>
            <a:solidFill>
              <a:schemeClr val="accent4"/>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pt idx="0">
                  <c:v>35</c:v>
                </c:pt>
                <c:pt idx="1">
                  <c:v>27</c:v>
                </c:pt>
                <c:pt idx="2">
                  <c:v>26</c:v>
                </c:pt>
                <c:pt idx="3">
                  <c:v>25</c:v>
                </c:pt>
                <c:pt idx="4">
                  <c:v>18</c:v>
                </c:pt>
                <c:pt idx="5">
                  <c:v>11</c:v>
                </c:pt>
                <c:pt idx="6">
                  <c:v>4</c:v>
                </c:pt>
              </c:numCache>
            </c:numRef>
          </c:val>
          <c:extLst>
            <c:ext xmlns:c16="http://schemas.microsoft.com/office/drawing/2014/chart" uri="{C3380CC4-5D6E-409C-BE32-E72D297353CC}">
              <c16:uniqueId val="{00000003-D6A4-274A-83B2-AAAC19780951}"/>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BA11-B04A-96CA-BC5325F6595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0-A687-CC4C-B07E-CCC85E8171A4}"/>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'EJEMPLO Ind18'!$D$7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0-38FB-DC48-A1CC-743917B012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0-6A56-2A4A-A39E-7F5CA2B30256}"/>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A55E-8A4D-A99E-A338E1E6B959}"/>
            </c:ext>
          </c:extLst>
        </c:ser>
        <c:ser>
          <c:idx val="1"/>
          <c:order val="1"/>
          <c:tx>
            <c:strRef>
              <c:f>'EJEMPLO Ind18'!$D$6</c:f>
              <c:strCache>
                <c:ptCount val="1"/>
                <c:pt idx="0">
                  <c:v>Vinculación con la comunidad</c:v>
                </c:pt>
              </c:strCache>
            </c:strRef>
          </c:tx>
          <c:spPr>
            <a:solidFill>
              <a:schemeClr val="accent2"/>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1-A55E-8A4D-A99E-A338E1E6B959}"/>
            </c:ext>
          </c:extLst>
        </c:ser>
        <c:ser>
          <c:idx val="2"/>
          <c:order val="2"/>
          <c:tx>
            <c:strRef>
              <c:f>'EJEMPLO Ind18'!$D$7</c:f>
              <c:strCache>
                <c:ptCount val="1"/>
                <c:pt idx="0">
                  <c:v>Gestión cultural</c:v>
                </c:pt>
              </c:strCache>
            </c:strRef>
          </c:tx>
          <c:spPr>
            <a:solidFill>
              <a:schemeClr val="accent3"/>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2-A55E-8A4D-A99E-A338E1E6B959}"/>
            </c:ext>
          </c:extLst>
        </c:ser>
        <c:ser>
          <c:idx val="3"/>
          <c:order val="3"/>
          <c:tx>
            <c:strRef>
              <c:f>'EJEMPLO Ind18'!$D$8</c:f>
              <c:strCache>
                <c:ptCount val="1"/>
                <c:pt idx="0">
                  <c:v>Gestión institucional</c:v>
                </c:pt>
              </c:strCache>
            </c:strRef>
          </c:tx>
          <c:spPr>
            <a:solidFill>
              <a:schemeClr val="accent4"/>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3-A55E-8A4D-A99E-A338E1E6B959}"/>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19'!$F$5:$L$5</c:f>
              <c:numCache>
                <c:formatCode>General</c:formatCode>
                <c:ptCount val="7"/>
                <c:pt idx="0">
                  <c:v>19</c:v>
                </c:pt>
                <c:pt idx="1">
                  <c:v>11</c:v>
                </c:pt>
                <c:pt idx="2">
                  <c:v>15</c:v>
                </c:pt>
                <c:pt idx="3">
                  <c:v>22</c:v>
                </c:pt>
                <c:pt idx="4">
                  <c:v>21</c:v>
                </c:pt>
                <c:pt idx="5">
                  <c:v>9</c:v>
                </c:pt>
                <c:pt idx="6">
                  <c:v>7</c:v>
                </c:pt>
              </c:numCache>
            </c:numRef>
          </c:val>
          <c:extLst>
            <c:ext xmlns:c16="http://schemas.microsoft.com/office/drawing/2014/chart" uri="{C3380CC4-5D6E-409C-BE32-E72D297353CC}">
              <c16:uniqueId val="{00000000-DAFA-6249-926C-20668EDD67FA}"/>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Ind19'!$F$5:$L$5</c:f>
              <c:numCache>
                <c:formatCode>General</c:formatCode>
                <c:ptCount val="7"/>
                <c:pt idx="0">
                  <c:v>15</c:v>
                </c:pt>
                <c:pt idx="1">
                  <c:v>20</c:v>
                </c:pt>
                <c:pt idx="2">
                  <c:v>20</c:v>
                </c:pt>
                <c:pt idx="3">
                  <c:v>10</c:v>
                </c:pt>
                <c:pt idx="4">
                  <c:v>6</c:v>
                </c:pt>
                <c:pt idx="5">
                  <c:v>15</c:v>
                </c:pt>
                <c:pt idx="6">
                  <c:v>10</c:v>
                </c:pt>
              </c:numCache>
            </c:numRef>
          </c:val>
          <c:extLst>
            <c:ext xmlns:c16="http://schemas.microsoft.com/office/drawing/2014/chart" uri="{C3380CC4-5D6E-409C-BE32-E72D297353CC}">
              <c16:uniqueId val="{00000000-1A4A-0147-BA60-63D9ED1BD7D7}"/>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20'!$F$5:$L$5</c:f>
              <c:numCache>
                <c:formatCode>General</c:formatCode>
                <c:ptCount val="7"/>
                <c:pt idx="0">
                  <c:v>32</c:v>
                </c:pt>
                <c:pt idx="1">
                  <c:v>31</c:v>
                </c:pt>
                <c:pt idx="2">
                  <c:v>23</c:v>
                </c:pt>
                <c:pt idx="3">
                  <c:v>36</c:v>
                </c:pt>
                <c:pt idx="4">
                  <c:v>21</c:v>
                </c:pt>
                <c:pt idx="5">
                  <c:v>11</c:v>
                </c:pt>
                <c:pt idx="6">
                  <c:v>7</c:v>
                </c:pt>
              </c:numCache>
            </c:numRef>
          </c:val>
          <c:extLst>
            <c:ext xmlns:c16="http://schemas.microsoft.com/office/drawing/2014/chart" uri="{C3380CC4-5D6E-409C-BE32-E72D297353CC}">
              <c16:uniqueId val="{00000000-6985-FA40-97BE-A944203F314D}"/>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1</c:v>
                </c:pt>
                <c:pt idx="1">
                  <c:v>1</c:v>
                </c:pt>
                <c:pt idx="2">
                  <c:v>1</c:v>
                </c:pt>
                <c:pt idx="3">
                  <c:v>1</c:v>
                </c:pt>
                <c:pt idx="4">
                  <c:v>1</c:v>
                </c:pt>
                <c:pt idx="5">
                  <c:v>1</c:v>
                </c:pt>
                <c:pt idx="6">
                  <c:v>0</c:v>
                </c:pt>
              </c:numCache>
            </c:numRef>
          </c:val>
          <c:extLst>
            <c:ext xmlns:c16="http://schemas.microsoft.com/office/drawing/2014/chart" uri="{C3380CC4-5D6E-409C-BE32-E72D297353CC}">
              <c16:uniqueId val="{00000000-084A-BC43-857A-EF31336B793F}"/>
            </c:ext>
          </c:extLst>
        </c:ser>
        <c:ser>
          <c:idx val="1"/>
          <c:order val="1"/>
          <c:tx>
            <c:strRef>
              <c:f>'Indicador 2'!$D$14</c:f>
              <c:strCache>
                <c:ptCount val="1"/>
                <c:pt idx="0">
                  <c:v>Licenciatura</c:v>
                </c:pt>
              </c:strCache>
            </c:strRef>
          </c:tx>
          <c:spPr>
            <a:solidFill>
              <a:schemeClr val="accent2"/>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0.57692307692307687</c:v>
                </c:pt>
                <c:pt idx="1">
                  <c:v>0.17307692307692307</c:v>
                </c:pt>
                <c:pt idx="2">
                  <c:v>0.38461538461538464</c:v>
                </c:pt>
                <c:pt idx="3">
                  <c:v>0.63461538461538458</c:v>
                </c:pt>
                <c:pt idx="4">
                  <c:v>0.75</c:v>
                </c:pt>
                <c:pt idx="5">
                  <c:v>0.17307692307692307</c:v>
                </c:pt>
                <c:pt idx="6">
                  <c:v>0.13461538461538461</c:v>
                </c:pt>
              </c:numCache>
            </c:numRef>
          </c:val>
          <c:extLst>
            <c:ext xmlns:c16="http://schemas.microsoft.com/office/drawing/2014/chart" uri="{C3380CC4-5D6E-409C-BE32-E72D297353CC}">
              <c16:uniqueId val="{00000001-084A-BC43-857A-EF31336B793F}"/>
            </c:ext>
          </c:extLst>
        </c:ser>
        <c:ser>
          <c:idx val="2"/>
          <c:order val="2"/>
          <c:tx>
            <c:strRef>
              <c:f>'Indicador 2'!$D$15</c:f>
              <c:strCache>
                <c:ptCount val="1"/>
                <c:pt idx="0">
                  <c:v>Especialidad</c:v>
                </c:pt>
              </c:strCache>
            </c:strRef>
          </c:tx>
          <c:spPr>
            <a:solidFill>
              <a:schemeClr val="accent3"/>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0.6</c:v>
                </c:pt>
                <c:pt idx="1">
                  <c:v>0.4</c:v>
                </c:pt>
                <c:pt idx="2">
                  <c:v>0.4</c:v>
                </c:pt>
                <c:pt idx="3">
                  <c:v>0.6</c:v>
                </c:pt>
                <c:pt idx="4">
                  <c:v>0.4</c:v>
                </c:pt>
                <c:pt idx="5">
                  <c:v>0.4</c:v>
                </c:pt>
                <c:pt idx="6">
                  <c:v>0.2</c:v>
                </c:pt>
              </c:numCache>
            </c:numRef>
          </c:val>
          <c:extLst>
            <c:ext xmlns:c16="http://schemas.microsoft.com/office/drawing/2014/chart" uri="{C3380CC4-5D6E-409C-BE32-E72D297353CC}">
              <c16:uniqueId val="{00000002-084A-BC43-857A-EF31336B793F}"/>
            </c:ext>
          </c:extLst>
        </c:ser>
        <c:ser>
          <c:idx val="3"/>
          <c:order val="3"/>
          <c:tx>
            <c:strRef>
              <c:f>'Indicador 2'!$D$16</c:f>
              <c:strCache>
                <c:ptCount val="1"/>
                <c:pt idx="0">
                  <c:v>Maestría</c:v>
                </c:pt>
              </c:strCache>
            </c:strRef>
          </c:tx>
          <c:spPr>
            <a:solidFill>
              <a:schemeClr val="accent4"/>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0.44776119402985076</c:v>
                </c:pt>
                <c:pt idx="1">
                  <c:v>0.11940298507462686</c:v>
                </c:pt>
                <c:pt idx="2">
                  <c:v>0.38805970149253732</c:v>
                </c:pt>
                <c:pt idx="3">
                  <c:v>0.59701492537313428</c:v>
                </c:pt>
                <c:pt idx="4">
                  <c:v>0.52238805970149249</c:v>
                </c:pt>
                <c:pt idx="5">
                  <c:v>0.28358208955223879</c:v>
                </c:pt>
                <c:pt idx="6">
                  <c:v>0.1044776119402985</c:v>
                </c:pt>
              </c:numCache>
            </c:numRef>
          </c:val>
          <c:extLst>
            <c:ext xmlns:c16="http://schemas.microsoft.com/office/drawing/2014/chart" uri="{C3380CC4-5D6E-409C-BE32-E72D297353CC}">
              <c16:uniqueId val="{00000003-084A-BC43-857A-EF31336B793F}"/>
            </c:ext>
          </c:extLst>
        </c:ser>
        <c:ser>
          <c:idx val="4"/>
          <c:order val="4"/>
          <c:tx>
            <c:strRef>
              <c:f>'Indicador 2'!$D$17</c:f>
              <c:strCache>
                <c:ptCount val="1"/>
                <c:pt idx="0">
                  <c:v>Doctorado</c:v>
                </c:pt>
              </c:strCache>
            </c:strRef>
          </c:tx>
          <c:spPr>
            <a:solidFill>
              <a:schemeClr val="accent5"/>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0.84615384615384615</c:v>
                </c:pt>
                <c:pt idx="1">
                  <c:v>0.61538461538461542</c:v>
                </c:pt>
                <c:pt idx="2">
                  <c:v>0.53846153846153844</c:v>
                </c:pt>
                <c:pt idx="3">
                  <c:v>0.69230769230769229</c:v>
                </c:pt>
                <c:pt idx="4">
                  <c:v>0.53846153846153844</c:v>
                </c:pt>
                <c:pt idx="5">
                  <c:v>0.53846153846153844</c:v>
                </c:pt>
                <c:pt idx="6">
                  <c:v>0.46153846153846156</c:v>
                </c:pt>
              </c:numCache>
            </c:numRef>
          </c:val>
          <c:extLst>
            <c:ext xmlns:c16="http://schemas.microsoft.com/office/drawing/2014/chart" uri="{C3380CC4-5D6E-409C-BE32-E72D297353CC}">
              <c16:uniqueId val="{00000004-084A-BC43-857A-EF31336B793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Ind20'!$F$5:$L$5</c:f>
              <c:numCache>
                <c:formatCode>General</c:formatCode>
                <c:ptCount val="7"/>
                <c:pt idx="0">
                  <c:v>23</c:v>
                </c:pt>
                <c:pt idx="1">
                  <c:v>21</c:v>
                </c:pt>
                <c:pt idx="2">
                  <c:v>13</c:v>
                </c:pt>
                <c:pt idx="3">
                  <c:v>15</c:v>
                </c:pt>
                <c:pt idx="4">
                  <c:v>14</c:v>
                </c:pt>
                <c:pt idx="5">
                  <c:v>23</c:v>
                </c:pt>
                <c:pt idx="6">
                  <c:v>8</c:v>
                </c:pt>
              </c:numCache>
            </c:numRef>
          </c:val>
          <c:extLst>
            <c:ext xmlns:c16="http://schemas.microsoft.com/office/drawing/2014/chart" uri="{C3380CC4-5D6E-409C-BE32-E72D297353CC}">
              <c16:uniqueId val="{00000000-E927-A945-9E83-271249050521}"/>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A4A4-D74D-855C-7605D3CA02D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0.42307692307692307</c:v>
                </c:pt>
                <c:pt idx="1">
                  <c:v>0.36538461538461536</c:v>
                </c:pt>
                <c:pt idx="2">
                  <c:v>0.44230769230769229</c:v>
                </c:pt>
                <c:pt idx="3">
                  <c:v>0</c:v>
                </c:pt>
                <c:pt idx="4">
                  <c:v>0.78846153846153844</c:v>
                </c:pt>
                <c:pt idx="5">
                  <c:v>0</c:v>
                </c:pt>
                <c:pt idx="6">
                  <c:v>0.15384615384615385</c:v>
                </c:pt>
              </c:numCache>
            </c:numRef>
          </c:val>
          <c:extLst>
            <c:ext xmlns:c16="http://schemas.microsoft.com/office/drawing/2014/chart" uri="{C3380CC4-5D6E-409C-BE32-E72D297353CC}">
              <c16:uniqueId val="{00000000-FF43-A647-8CD7-9F83494ECB2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633E-FA4A-AD94-1A036D64C51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1BFC-E54B-8058-6CCB2D4D1B3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3314-994C-B62B-057B99460F24}"/>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F8E7-8246-B609-55F15729BFA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C5F7-C847-A65C-0463520273B6}"/>
            </c:ext>
          </c:extLst>
        </c:ser>
        <c:ser>
          <c:idx val="1"/>
          <c:order val="1"/>
          <c:tx>
            <c:strRef>
              <c:f>'EJEMPLO Ind2 '!$D$14</c:f>
              <c:strCache>
                <c:ptCount val="1"/>
                <c:pt idx="0">
                  <c:v>Licenciatura</c:v>
                </c:pt>
              </c:strCache>
            </c:strRef>
          </c:tx>
          <c:spPr>
            <a:solidFill>
              <a:schemeClr val="accent2"/>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C5F7-C847-A65C-0463520273B6}"/>
            </c:ext>
          </c:extLst>
        </c:ser>
        <c:ser>
          <c:idx val="2"/>
          <c:order val="2"/>
          <c:tx>
            <c:strRef>
              <c:f>'EJEMPLO Ind2 '!$D$15</c:f>
              <c:strCache>
                <c:ptCount val="1"/>
                <c:pt idx="0">
                  <c:v>Especialidad</c:v>
                </c:pt>
              </c:strCache>
            </c:strRef>
          </c:tx>
          <c:spPr>
            <a:solidFill>
              <a:schemeClr val="accent3"/>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C5F7-C847-A65C-0463520273B6}"/>
            </c:ext>
          </c:extLst>
        </c:ser>
        <c:ser>
          <c:idx val="3"/>
          <c:order val="3"/>
          <c:tx>
            <c:strRef>
              <c:f>'EJEMPLO Ind2 '!$D$16</c:f>
              <c:strCache>
                <c:ptCount val="1"/>
                <c:pt idx="0">
                  <c:v>Maestría</c:v>
                </c:pt>
              </c:strCache>
            </c:strRef>
          </c:tx>
          <c:spPr>
            <a:solidFill>
              <a:schemeClr val="accent4"/>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C5F7-C847-A65C-0463520273B6}"/>
            </c:ext>
          </c:extLst>
        </c:ser>
        <c:ser>
          <c:idx val="4"/>
          <c:order val="4"/>
          <c:tx>
            <c:strRef>
              <c:f>'EJEMPLO Ind2 '!$D$17</c:f>
              <c:strCache>
                <c:ptCount val="1"/>
                <c:pt idx="0">
                  <c:v>Doctorado</c:v>
                </c:pt>
              </c:strCache>
            </c:strRef>
          </c:tx>
          <c:spPr>
            <a:solidFill>
              <a:schemeClr val="accent5"/>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C5F7-C847-A65C-046352027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1</c:v>
                </c:pt>
                <c:pt idx="1">
                  <c:v>1</c:v>
                </c:pt>
                <c:pt idx="2">
                  <c:v>0</c:v>
                </c:pt>
                <c:pt idx="3">
                  <c:v>0</c:v>
                </c:pt>
                <c:pt idx="4">
                  <c:v>1</c:v>
                </c:pt>
                <c:pt idx="5">
                  <c:v>0</c:v>
                </c:pt>
                <c:pt idx="6">
                  <c:v>1</c:v>
                </c:pt>
                <c:pt idx="7">
                  <c:v>0</c:v>
                </c:pt>
                <c:pt idx="8">
                  <c:v>0</c:v>
                </c:pt>
                <c:pt idx="9">
                  <c:v>1</c:v>
                </c:pt>
                <c:pt idx="10">
                  <c:v>1</c:v>
                </c:pt>
                <c:pt idx="11">
                  <c:v>1</c:v>
                </c:pt>
                <c:pt idx="12">
                  <c:v>1</c:v>
                </c:pt>
                <c:pt idx="13">
                  <c:v>1</c:v>
                </c:pt>
                <c:pt idx="14">
                  <c:v>1</c:v>
                </c:pt>
                <c:pt idx="15">
                  <c:v>0</c:v>
                </c:pt>
                <c:pt idx="16">
                  <c:v>1</c:v>
                </c:pt>
                <c:pt idx="17">
                  <c:v>0</c:v>
                </c:pt>
                <c:pt idx="18">
                  <c:v>0</c:v>
                </c:pt>
                <c:pt idx="19">
                  <c:v>0</c:v>
                </c:pt>
                <c:pt idx="20">
                  <c:v>0</c:v>
                </c:pt>
              </c:numCache>
            </c:numRef>
          </c:val>
          <c:extLst>
            <c:ext xmlns:c16="http://schemas.microsoft.com/office/drawing/2014/chart" uri="{C3380CC4-5D6E-409C-BE32-E72D297353CC}">
              <c16:uniqueId val="{00000000-2BBD-9D48-90D8-B0B6742E696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0.75</c:v>
                </c:pt>
                <c:pt idx="1">
                  <c:v>0.76923076923076927</c:v>
                </c:pt>
                <c:pt idx="2">
                  <c:v>0.42307692307692307</c:v>
                </c:pt>
                <c:pt idx="3">
                  <c:v>0.73076923076923073</c:v>
                </c:pt>
                <c:pt idx="4">
                  <c:v>0.40384615384615385</c:v>
                </c:pt>
                <c:pt idx="5">
                  <c:v>0.38461538461538464</c:v>
                </c:pt>
                <c:pt idx="6">
                  <c:v>0.57692307692307687</c:v>
                </c:pt>
                <c:pt idx="7">
                  <c:v>0.5</c:v>
                </c:pt>
                <c:pt idx="8">
                  <c:v>0.46153846153846156</c:v>
                </c:pt>
                <c:pt idx="9">
                  <c:v>0.92307692307692313</c:v>
                </c:pt>
                <c:pt idx="10">
                  <c:v>0.96153846153846156</c:v>
                </c:pt>
                <c:pt idx="11">
                  <c:v>0.88461538461538458</c:v>
                </c:pt>
                <c:pt idx="12">
                  <c:v>0.71153846153846156</c:v>
                </c:pt>
                <c:pt idx="13">
                  <c:v>0.67307692307692313</c:v>
                </c:pt>
                <c:pt idx="14">
                  <c:v>0.55769230769230771</c:v>
                </c:pt>
                <c:pt idx="15">
                  <c:v>0.32692307692307693</c:v>
                </c:pt>
                <c:pt idx="16">
                  <c:v>0.26923076923076922</c:v>
                </c:pt>
                <c:pt idx="17">
                  <c:v>0.21153846153846154</c:v>
                </c:pt>
                <c:pt idx="18">
                  <c:v>0.19230769230769232</c:v>
                </c:pt>
                <c:pt idx="19">
                  <c:v>0.15384615384615385</c:v>
                </c:pt>
                <c:pt idx="20">
                  <c:v>9.6153846153846159E-2</c:v>
                </c:pt>
              </c:numCache>
            </c:numRef>
          </c:val>
          <c:extLst>
            <c:ext xmlns:c16="http://schemas.microsoft.com/office/drawing/2014/chart" uri="{C3380CC4-5D6E-409C-BE32-E72D297353CC}">
              <c16:uniqueId val="{00000000-45C6-8141-B0FC-1024ECABAB18}"/>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0.2</c:v>
                </c:pt>
                <c:pt idx="1">
                  <c:v>0.4</c:v>
                </c:pt>
                <c:pt idx="2">
                  <c:v>0.4</c:v>
                </c:pt>
                <c:pt idx="3">
                  <c:v>0.6</c:v>
                </c:pt>
                <c:pt idx="4">
                  <c:v>0.4</c:v>
                </c:pt>
                <c:pt idx="5">
                  <c:v>0.4</c:v>
                </c:pt>
                <c:pt idx="6">
                  <c:v>0.2</c:v>
                </c:pt>
                <c:pt idx="7">
                  <c:v>0.2</c:v>
                </c:pt>
                <c:pt idx="8">
                  <c:v>0.4</c:v>
                </c:pt>
                <c:pt idx="9">
                  <c:v>0.6</c:v>
                </c:pt>
                <c:pt idx="10">
                  <c:v>0.4</c:v>
                </c:pt>
                <c:pt idx="11">
                  <c:v>0.4</c:v>
                </c:pt>
                <c:pt idx="12">
                  <c:v>0.4</c:v>
                </c:pt>
                <c:pt idx="13">
                  <c:v>0.4</c:v>
                </c:pt>
                <c:pt idx="14">
                  <c:v>0.4</c:v>
                </c:pt>
                <c:pt idx="15">
                  <c:v>0.6</c:v>
                </c:pt>
                <c:pt idx="16">
                  <c:v>0.6</c:v>
                </c:pt>
                <c:pt idx="17">
                  <c:v>0.4</c:v>
                </c:pt>
                <c:pt idx="18">
                  <c:v>0</c:v>
                </c:pt>
                <c:pt idx="19">
                  <c:v>0</c:v>
                </c:pt>
                <c:pt idx="20">
                  <c:v>0</c:v>
                </c:pt>
              </c:numCache>
            </c:numRef>
          </c:val>
          <c:extLst>
            <c:ext xmlns:c16="http://schemas.microsoft.com/office/drawing/2014/chart" uri="{C3380CC4-5D6E-409C-BE32-E72D297353CC}">
              <c16:uniqueId val="{00000000-2C80-044A-A257-D12725048495}"/>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0.64179104477611937</c:v>
                </c:pt>
                <c:pt idx="1">
                  <c:v>0.61194029850746268</c:v>
                </c:pt>
                <c:pt idx="2">
                  <c:v>0.55223880597014929</c:v>
                </c:pt>
                <c:pt idx="3">
                  <c:v>0.58208955223880599</c:v>
                </c:pt>
                <c:pt idx="4">
                  <c:v>0.52238805970149249</c:v>
                </c:pt>
                <c:pt idx="5">
                  <c:v>0.43283582089552236</c:v>
                </c:pt>
                <c:pt idx="6">
                  <c:v>0.40298507462686567</c:v>
                </c:pt>
                <c:pt idx="7">
                  <c:v>0.32835820895522388</c:v>
                </c:pt>
                <c:pt idx="8">
                  <c:v>0.38805970149253732</c:v>
                </c:pt>
                <c:pt idx="9">
                  <c:v>0.29850746268656714</c:v>
                </c:pt>
                <c:pt idx="10">
                  <c:v>0.26865671641791045</c:v>
                </c:pt>
                <c:pt idx="11">
                  <c:v>0.32835820895522388</c:v>
                </c:pt>
                <c:pt idx="12">
                  <c:v>0.58208955223880599</c:v>
                </c:pt>
                <c:pt idx="13">
                  <c:v>0.61194029850746268</c:v>
                </c:pt>
                <c:pt idx="14">
                  <c:v>0.55223880597014929</c:v>
                </c:pt>
                <c:pt idx="15">
                  <c:v>0.44776119402985076</c:v>
                </c:pt>
                <c:pt idx="16">
                  <c:v>0.5074626865671642</c:v>
                </c:pt>
                <c:pt idx="17">
                  <c:v>0.44776119402985076</c:v>
                </c:pt>
                <c:pt idx="18">
                  <c:v>0.20895522388059701</c:v>
                </c:pt>
                <c:pt idx="19">
                  <c:v>0.17910447761194029</c:v>
                </c:pt>
                <c:pt idx="20">
                  <c:v>0.13432835820895522</c:v>
                </c:pt>
              </c:numCache>
            </c:numRef>
          </c:val>
          <c:extLst>
            <c:ext xmlns:c16="http://schemas.microsoft.com/office/drawing/2014/chart" uri="{C3380CC4-5D6E-409C-BE32-E72D297353CC}">
              <c16:uniqueId val="{00000000-C6E8-2C4D-8C2E-FE7EF2F7024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0.84615384615384615</c:v>
                </c:pt>
                <c:pt idx="1">
                  <c:v>0.69230769230769229</c:v>
                </c:pt>
                <c:pt idx="2">
                  <c:v>0.46153846153846156</c:v>
                </c:pt>
                <c:pt idx="3">
                  <c:v>0.69230769230769229</c:v>
                </c:pt>
                <c:pt idx="4">
                  <c:v>0.38461538461538464</c:v>
                </c:pt>
                <c:pt idx="5">
                  <c:v>0.23076923076923078</c:v>
                </c:pt>
                <c:pt idx="6">
                  <c:v>0.46153846153846156</c:v>
                </c:pt>
                <c:pt idx="7">
                  <c:v>0.46153846153846156</c:v>
                </c:pt>
                <c:pt idx="8">
                  <c:v>0.30769230769230771</c:v>
                </c:pt>
                <c:pt idx="9">
                  <c:v>0.61538461538461542</c:v>
                </c:pt>
                <c:pt idx="10">
                  <c:v>0.61538461538461542</c:v>
                </c:pt>
                <c:pt idx="11">
                  <c:v>0.46153846153846156</c:v>
                </c:pt>
                <c:pt idx="12">
                  <c:v>0.61538461538461542</c:v>
                </c:pt>
                <c:pt idx="13">
                  <c:v>0.46153846153846156</c:v>
                </c:pt>
                <c:pt idx="14">
                  <c:v>0.53846153846153844</c:v>
                </c:pt>
                <c:pt idx="15">
                  <c:v>7.4626865671641784E-2</c:v>
                </c:pt>
                <c:pt idx="16">
                  <c:v>0.30769230769230771</c:v>
                </c:pt>
                <c:pt idx="17">
                  <c:v>0.30769230769230771</c:v>
                </c:pt>
                <c:pt idx="18">
                  <c:v>0.15384615384615385</c:v>
                </c:pt>
                <c:pt idx="19">
                  <c:v>0.15384615384615385</c:v>
                </c:pt>
                <c:pt idx="20">
                  <c:v>7.6923076923076927E-2</c:v>
                </c:pt>
              </c:numCache>
            </c:numRef>
          </c:val>
          <c:extLst>
            <c:ext xmlns:c16="http://schemas.microsoft.com/office/drawing/2014/chart" uri="{C3380CC4-5D6E-409C-BE32-E72D297353CC}">
              <c16:uniqueId val="{00000000-FBF0-4F46-858A-E98F98DCCDC3}"/>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0.4</c:v>
                </c:pt>
                <c:pt idx="1">
                  <c:v>0.4</c:v>
                </c:pt>
                <c:pt idx="2">
                  <c:v>0.6</c:v>
                </c:pt>
                <c:pt idx="3">
                  <c:v>0.8</c:v>
                </c:pt>
                <c:pt idx="4">
                  <c:v>0.8</c:v>
                </c:pt>
                <c:pt idx="5">
                  <c:v>0.2</c:v>
                </c:pt>
                <c:pt idx="6">
                  <c:v>0.2</c:v>
                </c:pt>
              </c:numCache>
            </c:numRef>
          </c:val>
          <c:extLst>
            <c:ext xmlns:c16="http://schemas.microsoft.com/office/drawing/2014/chart" uri="{C3380CC4-5D6E-409C-BE32-E72D297353CC}">
              <c16:uniqueId val="{00000000-295C-DE4B-B1C7-2EDF6DC75F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1</c:v>
                </c:pt>
                <c:pt idx="1">
                  <c:v>1</c:v>
                </c:pt>
                <c:pt idx="2">
                  <c:v>0</c:v>
                </c:pt>
                <c:pt idx="3">
                  <c:v>0</c:v>
                </c:pt>
                <c:pt idx="4">
                  <c:v>1</c:v>
                </c:pt>
                <c:pt idx="5">
                  <c:v>0</c:v>
                </c:pt>
                <c:pt idx="6">
                  <c:v>1</c:v>
                </c:pt>
                <c:pt idx="7">
                  <c:v>0</c:v>
                </c:pt>
                <c:pt idx="8">
                  <c:v>0</c:v>
                </c:pt>
                <c:pt idx="9">
                  <c:v>1</c:v>
                </c:pt>
                <c:pt idx="10">
                  <c:v>1</c:v>
                </c:pt>
                <c:pt idx="11">
                  <c:v>1</c:v>
                </c:pt>
                <c:pt idx="12">
                  <c:v>1</c:v>
                </c:pt>
                <c:pt idx="13">
                  <c:v>1</c:v>
                </c:pt>
                <c:pt idx="14">
                  <c:v>1</c:v>
                </c:pt>
                <c:pt idx="15">
                  <c:v>0</c:v>
                </c:pt>
                <c:pt idx="16">
                  <c:v>1</c:v>
                </c:pt>
                <c:pt idx="17">
                  <c:v>0</c:v>
                </c:pt>
                <c:pt idx="18">
                  <c:v>0</c:v>
                </c:pt>
                <c:pt idx="19">
                  <c:v>0</c:v>
                </c:pt>
                <c:pt idx="20">
                  <c:v>0</c:v>
                </c:pt>
              </c:numCache>
            </c:numRef>
          </c:val>
          <c:extLst>
            <c:ext xmlns:c16="http://schemas.microsoft.com/office/drawing/2014/chart" uri="{C3380CC4-5D6E-409C-BE32-E72D297353CC}">
              <c16:uniqueId val="{00000000-5F80-1E47-AFE6-A04F1EB36B7C}"/>
            </c:ext>
          </c:extLst>
        </c:ser>
        <c:ser>
          <c:idx val="1"/>
          <c:order val="1"/>
          <c:tx>
            <c:strRef>
              <c:f>'Indicador 3'!$D$16</c:f>
              <c:strCache>
                <c:ptCount val="1"/>
                <c:pt idx="0">
                  <c:v>Licenciatura</c:v>
                </c:pt>
              </c:strCache>
            </c:strRef>
          </c:tx>
          <c:spPr>
            <a:solidFill>
              <a:schemeClr val="accent2"/>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0.75</c:v>
                </c:pt>
                <c:pt idx="1">
                  <c:v>0.76923076923076927</c:v>
                </c:pt>
                <c:pt idx="2">
                  <c:v>0.42307692307692307</c:v>
                </c:pt>
                <c:pt idx="3">
                  <c:v>0.73076923076923073</c:v>
                </c:pt>
                <c:pt idx="4">
                  <c:v>0.40384615384615385</c:v>
                </c:pt>
                <c:pt idx="5">
                  <c:v>0.38461538461538464</c:v>
                </c:pt>
                <c:pt idx="6">
                  <c:v>0.57692307692307687</c:v>
                </c:pt>
                <c:pt idx="7">
                  <c:v>0.5</c:v>
                </c:pt>
                <c:pt idx="8">
                  <c:v>0.46153846153846156</c:v>
                </c:pt>
                <c:pt idx="9">
                  <c:v>0.92307692307692313</c:v>
                </c:pt>
                <c:pt idx="10">
                  <c:v>0.96153846153846156</c:v>
                </c:pt>
                <c:pt idx="11">
                  <c:v>0.88461538461538458</c:v>
                </c:pt>
                <c:pt idx="12">
                  <c:v>0.71153846153846156</c:v>
                </c:pt>
                <c:pt idx="13">
                  <c:v>0.67307692307692313</c:v>
                </c:pt>
                <c:pt idx="14">
                  <c:v>0.55769230769230771</c:v>
                </c:pt>
                <c:pt idx="15">
                  <c:v>0.32692307692307693</c:v>
                </c:pt>
                <c:pt idx="16">
                  <c:v>0.26923076923076922</c:v>
                </c:pt>
                <c:pt idx="17">
                  <c:v>0.21153846153846154</c:v>
                </c:pt>
                <c:pt idx="18">
                  <c:v>0.19230769230769232</c:v>
                </c:pt>
                <c:pt idx="19">
                  <c:v>0.15384615384615385</c:v>
                </c:pt>
                <c:pt idx="20">
                  <c:v>9.6153846153846159E-2</c:v>
                </c:pt>
              </c:numCache>
            </c:numRef>
          </c:val>
          <c:extLst>
            <c:ext xmlns:c16="http://schemas.microsoft.com/office/drawing/2014/chart" uri="{C3380CC4-5D6E-409C-BE32-E72D297353CC}">
              <c16:uniqueId val="{00000001-5F80-1E47-AFE6-A04F1EB36B7C}"/>
            </c:ext>
          </c:extLst>
        </c:ser>
        <c:ser>
          <c:idx val="2"/>
          <c:order val="2"/>
          <c:tx>
            <c:strRef>
              <c:f>'Indicador 3'!$D$17</c:f>
              <c:strCache>
                <c:ptCount val="1"/>
                <c:pt idx="0">
                  <c:v>Especialidad</c:v>
                </c:pt>
              </c:strCache>
            </c:strRef>
          </c:tx>
          <c:spPr>
            <a:solidFill>
              <a:schemeClr val="accent3"/>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0.2</c:v>
                </c:pt>
                <c:pt idx="1">
                  <c:v>0.4</c:v>
                </c:pt>
                <c:pt idx="2">
                  <c:v>0.4</c:v>
                </c:pt>
                <c:pt idx="3">
                  <c:v>0.6</c:v>
                </c:pt>
                <c:pt idx="4">
                  <c:v>0.4</c:v>
                </c:pt>
                <c:pt idx="5">
                  <c:v>0.4</c:v>
                </c:pt>
                <c:pt idx="6">
                  <c:v>0.2</c:v>
                </c:pt>
                <c:pt idx="7">
                  <c:v>0.2</c:v>
                </c:pt>
                <c:pt idx="8">
                  <c:v>0.4</c:v>
                </c:pt>
                <c:pt idx="9">
                  <c:v>0.6</c:v>
                </c:pt>
                <c:pt idx="10">
                  <c:v>0.4</c:v>
                </c:pt>
                <c:pt idx="11">
                  <c:v>0.4</c:v>
                </c:pt>
                <c:pt idx="12">
                  <c:v>0.4</c:v>
                </c:pt>
                <c:pt idx="13">
                  <c:v>0.4</c:v>
                </c:pt>
                <c:pt idx="14">
                  <c:v>0.4</c:v>
                </c:pt>
                <c:pt idx="15">
                  <c:v>0.6</c:v>
                </c:pt>
                <c:pt idx="16">
                  <c:v>0.6</c:v>
                </c:pt>
                <c:pt idx="17">
                  <c:v>0.4</c:v>
                </c:pt>
                <c:pt idx="18">
                  <c:v>0</c:v>
                </c:pt>
                <c:pt idx="19">
                  <c:v>0</c:v>
                </c:pt>
                <c:pt idx="20">
                  <c:v>0</c:v>
                </c:pt>
              </c:numCache>
            </c:numRef>
          </c:val>
          <c:extLst>
            <c:ext xmlns:c16="http://schemas.microsoft.com/office/drawing/2014/chart" uri="{C3380CC4-5D6E-409C-BE32-E72D297353CC}">
              <c16:uniqueId val="{00000002-5F80-1E47-AFE6-A04F1EB36B7C}"/>
            </c:ext>
          </c:extLst>
        </c:ser>
        <c:ser>
          <c:idx val="3"/>
          <c:order val="3"/>
          <c:tx>
            <c:strRef>
              <c:f>'Indicador 3'!$D$18</c:f>
              <c:strCache>
                <c:ptCount val="1"/>
                <c:pt idx="0">
                  <c:v>Maestría</c:v>
                </c:pt>
              </c:strCache>
            </c:strRef>
          </c:tx>
          <c:spPr>
            <a:solidFill>
              <a:schemeClr val="accent4"/>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0.64179104477611937</c:v>
                </c:pt>
                <c:pt idx="1">
                  <c:v>0.61194029850746268</c:v>
                </c:pt>
                <c:pt idx="2">
                  <c:v>0.55223880597014929</c:v>
                </c:pt>
                <c:pt idx="3">
                  <c:v>0.58208955223880599</c:v>
                </c:pt>
                <c:pt idx="4">
                  <c:v>0.52238805970149249</c:v>
                </c:pt>
                <c:pt idx="5">
                  <c:v>0.43283582089552236</c:v>
                </c:pt>
                <c:pt idx="6">
                  <c:v>0.40298507462686567</c:v>
                </c:pt>
                <c:pt idx="7">
                  <c:v>0.32835820895522388</c:v>
                </c:pt>
                <c:pt idx="8">
                  <c:v>0.38805970149253732</c:v>
                </c:pt>
                <c:pt idx="9">
                  <c:v>0.29850746268656714</c:v>
                </c:pt>
                <c:pt idx="10">
                  <c:v>0.26865671641791045</c:v>
                </c:pt>
                <c:pt idx="11">
                  <c:v>0.32835820895522388</c:v>
                </c:pt>
                <c:pt idx="12">
                  <c:v>0.58208955223880599</c:v>
                </c:pt>
                <c:pt idx="13">
                  <c:v>0.61194029850746268</c:v>
                </c:pt>
                <c:pt idx="14">
                  <c:v>0.55223880597014929</c:v>
                </c:pt>
                <c:pt idx="15">
                  <c:v>0.44776119402985076</c:v>
                </c:pt>
                <c:pt idx="16">
                  <c:v>0.5074626865671642</c:v>
                </c:pt>
                <c:pt idx="17">
                  <c:v>0.44776119402985076</c:v>
                </c:pt>
                <c:pt idx="18">
                  <c:v>0.20895522388059701</c:v>
                </c:pt>
                <c:pt idx="19">
                  <c:v>0.17910447761194029</c:v>
                </c:pt>
                <c:pt idx="20">
                  <c:v>0.13432835820895522</c:v>
                </c:pt>
              </c:numCache>
            </c:numRef>
          </c:val>
          <c:extLst>
            <c:ext xmlns:c16="http://schemas.microsoft.com/office/drawing/2014/chart" uri="{C3380CC4-5D6E-409C-BE32-E72D297353CC}">
              <c16:uniqueId val="{00000003-5F80-1E47-AFE6-A04F1EB36B7C}"/>
            </c:ext>
          </c:extLst>
        </c:ser>
        <c:ser>
          <c:idx val="4"/>
          <c:order val="4"/>
          <c:tx>
            <c:strRef>
              <c:f>'Indicador 3'!$D$19</c:f>
              <c:strCache>
                <c:ptCount val="1"/>
                <c:pt idx="0">
                  <c:v>Doctorado</c:v>
                </c:pt>
              </c:strCache>
            </c:strRef>
          </c:tx>
          <c:spPr>
            <a:solidFill>
              <a:schemeClr val="accent5"/>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0.84615384615384615</c:v>
                </c:pt>
                <c:pt idx="1">
                  <c:v>0.69230769230769229</c:v>
                </c:pt>
                <c:pt idx="2">
                  <c:v>0.46153846153846156</c:v>
                </c:pt>
                <c:pt idx="3">
                  <c:v>0.69230769230769229</c:v>
                </c:pt>
                <c:pt idx="4">
                  <c:v>0.38461538461538464</c:v>
                </c:pt>
                <c:pt idx="5">
                  <c:v>0.23076923076923078</c:v>
                </c:pt>
                <c:pt idx="6">
                  <c:v>0.46153846153846156</c:v>
                </c:pt>
                <c:pt idx="7">
                  <c:v>0.46153846153846156</c:v>
                </c:pt>
                <c:pt idx="8">
                  <c:v>0.30769230769230771</c:v>
                </c:pt>
                <c:pt idx="9">
                  <c:v>0.61538461538461542</c:v>
                </c:pt>
                <c:pt idx="10">
                  <c:v>0.61538461538461542</c:v>
                </c:pt>
                <c:pt idx="11">
                  <c:v>0.46153846153846156</c:v>
                </c:pt>
                <c:pt idx="12">
                  <c:v>0.61538461538461542</c:v>
                </c:pt>
                <c:pt idx="13">
                  <c:v>0.46153846153846156</c:v>
                </c:pt>
                <c:pt idx="14">
                  <c:v>0.53846153846153844</c:v>
                </c:pt>
                <c:pt idx="15">
                  <c:v>7.4626865671641784E-2</c:v>
                </c:pt>
                <c:pt idx="16">
                  <c:v>0.30769230769230771</c:v>
                </c:pt>
                <c:pt idx="17">
                  <c:v>0.30769230769230771</c:v>
                </c:pt>
                <c:pt idx="18">
                  <c:v>0.15384615384615385</c:v>
                </c:pt>
                <c:pt idx="19">
                  <c:v>0.15384615384615385</c:v>
                </c:pt>
                <c:pt idx="20">
                  <c:v>7.6923076923076927E-2</c:v>
                </c:pt>
              </c:numCache>
            </c:numRef>
          </c:val>
          <c:extLst>
            <c:ext xmlns:c16="http://schemas.microsoft.com/office/drawing/2014/chart" uri="{C3380CC4-5D6E-409C-BE32-E72D297353CC}">
              <c16:uniqueId val="{00000004-5F80-1E47-AFE6-A04F1EB36B7C}"/>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A207-E140-9B27-AA6BEE8BAFB2}"/>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0-6772-9A4B-873C-8B2015A524E6}"/>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0-7D1E-D841-9FEB-3F7948F9570F}"/>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0-2064-8645-925D-DA7F3B5D645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0-13F7-0746-A4B0-671C0BA36C4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0B28-8443-8947-10B81D6EAED6}"/>
            </c:ext>
          </c:extLst>
        </c:ser>
        <c:ser>
          <c:idx val="1"/>
          <c:order val="1"/>
          <c:tx>
            <c:strRef>
              <c:f>'EJEMPLO Ind3'!$D$16</c:f>
              <c:strCache>
                <c:ptCount val="1"/>
                <c:pt idx="0">
                  <c:v>Licenciatura</c:v>
                </c:pt>
              </c:strCache>
            </c:strRef>
          </c:tx>
          <c:spPr>
            <a:solidFill>
              <a:schemeClr val="accent2"/>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1-0B28-8443-8947-10B81D6EAED6}"/>
            </c:ext>
          </c:extLst>
        </c:ser>
        <c:ser>
          <c:idx val="2"/>
          <c:order val="2"/>
          <c:tx>
            <c:strRef>
              <c:f>'EJEMPLO Ind3'!$D$17</c:f>
              <c:strCache>
                <c:ptCount val="1"/>
                <c:pt idx="0">
                  <c:v>Especialidad</c:v>
                </c:pt>
              </c:strCache>
            </c:strRef>
          </c:tx>
          <c:spPr>
            <a:solidFill>
              <a:schemeClr val="accent3"/>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2-0B28-8443-8947-10B81D6EAED6}"/>
            </c:ext>
          </c:extLst>
        </c:ser>
        <c:ser>
          <c:idx val="3"/>
          <c:order val="3"/>
          <c:tx>
            <c:strRef>
              <c:f>'EJEMPLO Ind3'!$D$18</c:f>
              <c:strCache>
                <c:ptCount val="1"/>
                <c:pt idx="0">
                  <c:v>Maestría</c:v>
                </c:pt>
              </c:strCache>
            </c:strRef>
          </c:tx>
          <c:spPr>
            <a:solidFill>
              <a:schemeClr val="accent4"/>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3-0B28-8443-8947-10B81D6EAED6}"/>
            </c:ext>
          </c:extLst>
        </c:ser>
        <c:ser>
          <c:idx val="4"/>
          <c:order val="4"/>
          <c:tx>
            <c:strRef>
              <c:f>'EJEMPLO Ind3'!$D$19</c:f>
              <c:strCache>
                <c:ptCount val="1"/>
                <c:pt idx="0">
                  <c:v>Doctorado</c:v>
                </c:pt>
              </c:strCache>
            </c:strRef>
          </c:tx>
          <c:spPr>
            <a:solidFill>
              <a:schemeClr val="accent5"/>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4-0B28-8443-8947-10B81D6EAED6}"/>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244-C542-8C2C-451D5E48926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0.49115044247787609</c:v>
                </c:pt>
                <c:pt idx="1">
                  <c:v>0.24778761061946902</c:v>
                </c:pt>
                <c:pt idx="2">
                  <c:v>0.38495575221238937</c:v>
                </c:pt>
                <c:pt idx="3">
                  <c:v>0.19911504424778761</c:v>
                </c:pt>
                <c:pt idx="4">
                  <c:v>0.14601769911504425</c:v>
                </c:pt>
                <c:pt idx="5">
                  <c:v>9.2920353982300891E-2</c:v>
                </c:pt>
                <c:pt idx="6">
                  <c:v>7.9646017699115043E-2</c:v>
                </c:pt>
              </c:numCache>
            </c:numRef>
          </c:val>
          <c:extLst>
            <c:ext xmlns:c16="http://schemas.microsoft.com/office/drawing/2014/chart" uri="{C3380CC4-5D6E-409C-BE32-E72D297353CC}">
              <c16:uniqueId val="{00000000-5519-0A42-BF99-494317013CD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F07-EC4B-80E1-0A49395D364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0.41791044776119401</c:v>
                </c:pt>
                <c:pt idx="1">
                  <c:v>0.28358208955223879</c:v>
                </c:pt>
                <c:pt idx="2">
                  <c:v>0.26865671641791045</c:v>
                </c:pt>
                <c:pt idx="3">
                  <c:v>0.73134328358208955</c:v>
                </c:pt>
                <c:pt idx="4">
                  <c:v>0.58208955223880599</c:v>
                </c:pt>
                <c:pt idx="5">
                  <c:v>0.26865671641791045</c:v>
                </c:pt>
                <c:pt idx="6">
                  <c:v>0.13432835820895522</c:v>
                </c:pt>
              </c:numCache>
            </c:numRef>
          </c:val>
          <c:extLst>
            <c:ext xmlns:c16="http://schemas.microsoft.com/office/drawing/2014/chart" uri="{C3380CC4-5D6E-409C-BE32-E72D297353CC}">
              <c16:uniqueId val="{00000000-81F7-3B4B-B75A-B0DBA1CFD80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0.38095238095238093</c:v>
                </c:pt>
                <c:pt idx="1">
                  <c:v>0.36147186147186144</c:v>
                </c:pt>
                <c:pt idx="2">
                  <c:v>0.19264069264069264</c:v>
                </c:pt>
                <c:pt idx="3">
                  <c:v>0.14502164502164502</c:v>
                </c:pt>
                <c:pt idx="4">
                  <c:v>9.7402597402597407E-2</c:v>
                </c:pt>
                <c:pt idx="5">
                  <c:v>6.9264069264069264E-2</c:v>
                </c:pt>
                <c:pt idx="6">
                  <c:v>7.1428571428571425E-2</c:v>
                </c:pt>
              </c:numCache>
            </c:numRef>
          </c:val>
          <c:extLst>
            <c:ext xmlns:c16="http://schemas.microsoft.com/office/drawing/2014/chart" uri="{C3380CC4-5D6E-409C-BE32-E72D297353CC}">
              <c16:uniqueId val="{00000000-1C79-4743-B142-4A6C64259F3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0.67924528301886788</c:v>
                </c:pt>
                <c:pt idx="1">
                  <c:v>0.86792452830188682</c:v>
                </c:pt>
                <c:pt idx="2">
                  <c:v>0.94339622641509435</c:v>
                </c:pt>
                <c:pt idx="3">
                  <c:v>0.84905660377358494</c:v>
                </c:pt>
                <c:pt idx="4">
                  <c:v>0.660377358490566</c:v>
                </c:pt>
                <c:pt idx="5">
                  <c:v>0.50943396226415094</c:v>
                </c:pt>
                <c:pt idx="6">
                  <c:v>0.39622641509433965</c:v>
                </c:pt>
              </c:numCache>
            </c:numRef>
          </c:val>
          <c:extLst>
            <c:ext xmlns:c16="http://schemas.microsoft.com/office/drawing/2014/chart" uri="{C3380CC4-5D6E-409C-BE32-E72D297353CC}">
              <c16:uniqueId val="{00000000-47C8-6745-9C4E-70CE1078236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816-E949-9771-18CA3CE1E2AF}"/>
            </c:ext>
          </c:extLst>
        </c:ser>
        <c:ser>
          <c:idx val="1"/>
          <c:order val="1"/>
          <c:tx>
            <c:strRef>
              <c:f>'Indicador 4'!$D$14</c:f>
              <c:strCache>
                <c:ptCount val="1"/>
                <c:pt idx="0">
                  <c:v>Licenciatura</c:v>
                </c:pt>
              </c:strCache>
            </c:strRef>
          </c:tx>
          <c:spPr>
            <a:solidFill>
              <a:schemeClr val="accent2"/>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0.49115044247787609</c:v>
                </c:pt>
                <c:pt idx="1">
                  <c:v>0.24778761061946902</c:v>
                </c:pt>
                <c:pt idx="2">
                  <c:v>0.38495575221238937</c:v>
                </c:pt>
                <c:pt idx="3">
                  <c:v>0.19911504424778761</c:v>
                </c:pt>
                <c:pt idx="4">
                  <c:v>0.14601769911504425</c:v>
                </c:pt>
                <c:pt idx="5">
                  <c:v>9.2920353982300891E-2</c:v>
                </c:pt>
                <c:pt idx="6">
                  <c:v>7.9646017699115043E-2</c:v>
                </c:pt>
              </c:numCache>
            </c:numRef>
          </c:val>
          <c:extLst>
            <c:ext xmlns:c16="http://schemas.microsoft.com/office/drawing/2014/chart" uri="{C3380CC4-5D6E-409C-BE32-E72D297353CC}">
              <c16:uniqueId val="{00000001-1816-E949-9771-18CA3CE1E2AF}"/>
            </c:ext>
          </c:extLst>
        </c:ser>
        <c:ser>
          <c:idx val="2"/>
          <c:order val="2"/>
          <c:tx>
            <c:strRef>
              <c:f>'Indicador 4'!$D$15</c:f>
              <c:strCache>
                <c:ptCount val="1"/>
                <c:pt idx="0">
                  <c:v>Especialidad</c:v>
                </c:pt>
              </c:strCache>
            </c:strRef>
          </c:tx>
          <c:spPr>
            <a:solidFill>
              <a:schemeClr val="accent3"/>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1816-E949-9771-18CA3CE1E2AF}"/>
            </c:ext>
          </c:extLst>
        </c:ser>
        <c:ser>
          <c:idx val="3"/>
          <c:order val="3"/>
          <c:tx>
            <c:strRef>
              <c:f>'Indicador 4'!$D$16</c:f>
              <c:strCache>
                <c:ptCount val="1"/>
                <c:pt idx="0">
                  <c:v>Maestría</c:v>
                </c:pt>
              </c:strCache>
            </c:strRef>
          </c:tx>
          <c:spPr>
            <a:solidFill>
              <a:schemeClr val="accent4"/>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0.38095238095238093</c:v>
                </c:pt>
                <c:pt idx="1">
                  <c:v>0.36147186147186144</c:v>
                </c:pt>
                <c:pt idx="2">
                  <c:v>0.19264069264069264</c:v>
                </c:pt>
                <c:pt idx="3">
                  <c:v>0.14502164502164502</c:v>
                </c:pt>
                <c:pt idx="4">
                  <c:v>9.7402597402597407E-2</c:v>
                </c:pt>
                <c:pt idx="5">
                  <c:v>6.9264069264069264E-2</c:v>
                </c:pt>
                <c:pt idx="6">
                  <c:v>7.1428571428571425E-2</c:v>
                </c:pt>
              </c:numCache>
            </c:numRef>
          </c:val>
          <c:extLst>
            <c:ext xmlns:c16="http://schemas.microsoft.com/office/drawing/2014/chart" uri="{C3380CC4-5D6E-409C-BE32-E72D297353CC}">
              <c16:uniqueId val="{00000003-1816-E949-9771-18CA3CE1E2AF}"/>
            </c:ext>
          </c:extLst>
        </c:ser>
        <c:ser>
          <c:idx val="4"/>
          <c:order val="4"/>
          <c:tx>
            <c:strRef>
              <c:f>'Indicador 4'!$D$17</c:f>
              <c:strCache>
                <c:ptCount val="1"/>
                <c:pt idx="0">
                  <c:v>Doctorado</c:v>
                </c:pt>
              </c:strCache>
            </c:strRef>
          </c:tx>
          <c:spPr>
            <a:solidFill>
              <a:schemeClr val="accent5"/>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0.67924528301886788</c:v>
                </c:pt>
                <c:pt idx="1">
                  <c:v>0.86792452830188682</c:v>
                </c:pt>
                <c:pt idx="2">
                  <c:v>0.94339622641509435</c:v>
                </c:pt>
                <c:pt idx="3">
                  <c:v>0.84905660377358494</c:v>
                </c:pt>
                <c:pt idx="4">
                  <c:v>0.660377358490566</c:v>
                </c:pt>
                <c:pt idx="5">
                  <c:v>0.50943396226415094</c:v>
                </c:pt>
                <c:pt idx="6">
                  <c:v>0.39622641509433965</c:v>
                </c:pt>
              </c:numCache>
            </c:numRef>
          </c:val>
          <c:extLst>
            <c:ext xmlns:c16="http://schemas.microsoft.com/office/drawing/2014/chart" uri="{C3380CC4-5D6E-409C-BE32-E72D297353CC}">
              <c16:uniqueId val="{00000004-1816-E949-9771-18CA3CE1E2A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47CE-9145-8FF2-5FEBD8106CCF}"/>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0-114F-054F-B3BB-A0E35903D99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0-BADA-DB47-8378-FC4BB2CA5B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0-B86D-0045-BD4A-F76982DC451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D3CB-9647-B810-FD7E78A98FB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679B-2A49-9F08-0E4441F823F0}"/>
            </c:ext>
          </c:extLst>
        </c:ser>
        <c:ser>
          <c:idx val="1"/>
          <c:order val="1"/>
          <c:tx>
            <c:strRef>
              <c:f>'EJEMPLO Ind4'!$D$14</c:f>
              <c:strCache>
                <c:ptCount val="1"/>
                <c:pt idx="0">
                  <c:v>Licenciatura</c:v>
                </c:pt>
              </c:strCache>
            </c:strRef>
          </c:tx>
          <c:spPr>
            <a:solidFill>
              <a:schemeClr val="accent2"/>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1-679B-2A49-9F08-0E4441F823F0}"/>
            </c:ext>
          </c:extLst>
        </c:ser>
        <c:ser>
          <c:idx val="2"/>
          <c:order val="2"/>
          <c:tx>
            <c:strRef>
              <c:f>'EJEMPLO Ind4'!$D$15</c:f>
              <c:strCache>
                <c:ptCount val="1"/>
                <c:pt idx="0">
                  <c:v>Especialidad</c:v>
                </c:pt>
              </c:strCache>
            </c:strRef>
          </c:tx>
          <c:spPr>
            <a:solidFill>
              <a:schemeClr val="accent3"/>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2-679B-2A49-9F08-0E4441F823F0}"/>
            </c:ext>
          </c:extLst>
        </c:ser>
        <c:ser>
          <c:idx val="3"/>
          <c:order val="3"/>
          <c:tx>
            <c:strRef>
              <c:f>'EJEMPLO Ind4'!$D$16</c:f>
              <c:strCache>
                <c:ptCount val="1"/>
                <c:pt idx="0">
                  <c:v>Maestría</c:v>
                </c:pt>
              </c:strCache>
            </c:strRef>
          </c:tx>
          <c:spPr>
            <a:solidFill>
              <a:schemeClr val="accent4"/>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3-679B-2A49-9F08-0E4441F823F0}"/>
            </c:ext>
          </c:extLst>
        </c:ser>
        <c:ser>
          <c:idx val="4"/>
          <c:order val="4"/>
          <c:tx>
            <c:strRef>
              <c:f>'EJEMPLO Ind4'!$D$17</c:f>
              <c:strCache>
                <c:ptCount val="1"/>
                <c:pt idx="0">
                  <c:v>Doctorado</c:v>
                </c:pt>
              </c:strCache>
            </c:strRef>
          </c:tx>
          <c:spPr>
            <a:solidFill>
              <a:schemeClr val="accent5"/>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679B-2A49-9F08-0E4441F823F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5'!$F$10:$L$10</c:f>
              <c:numCache>
                <c:formatCode>0.0%</c:formatCode>
                <c:ptCount val="7"/>
                <c:pt idx="0">
                  <c:v>0.46379310344827585</c:v>
                </c:pt>
                <c:pt idx="1">
                  <c:v>0.53620689655172415</c:v>
                </c:pt>
                <c:pt idx="2">
                  <c:v>0</c:v>
                </c:pt>
                <c:pt idx="3">
                  <c:v>6.8965517241379309E-3</c:v>
                </c:pt>
                <c:pt idx="4">
                  <c:v>3.4482758620689655E-3</c:v>
                </c:pt>
                <c:pt idx="5">
                  <c:v>6.8965517241379309E-3</c:v>
                </c:pt>
                <c:pt idx="6">
                  <c:v>0.99310344827586206</c:v>
                </c:pt>
              </c:numCache>
            </c:numRef>
          </c:val>
          <c:extLst>
            <c:ext xmlns:c16="http://schemas.microsoft.com/office/drawing/2014/chart" uri="{C3380CC4-5D6E-409C-BE32-E72D297353CC}">
              <c16:uniqueId val="{00000000-3266-A44E-9958-2B5918166ADF}"/>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0.76923076923076927</c:v>
                </c:pt>
                <c:pt idx="1">
                  <c:v>0.76923076923076927</c:v>
                </c:pt>
                <c:pt idx="2">
                  <c:v>0.69230769230769229</c:v>
                </c:pt>
                <c:pt idx="3">
                  <c:v>0.84615384615384615</c:v>
                </c:pt>
                <c:pt idx="4">
                  <c:v>0.69230769230769229</c:v>
                </c:pt>
                <c:pt idx="5">
                  <c:v>0.61538461538461542</c:v>
                </c:pt>
                <c:pt idx="6">
                  <c:v>0.53846153846153844</c:v>
                </c:pt>
              </c:numCache>
            </c:numRef>
          </c:val>
          <c:extLst>
            <c:ext xmlns:c16="http://schemas.microsoft.com/office/drawing/2014/chart" uri="{C3380CC4-5D6E-409C-BE32-E72D297353CC}">
              <c16:uniqueId val="{00000000-B01B-FF47-A1AA-E5E4B2690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Ind5'!$F$10:$L$10</c:f>
              <c:numCache>
                <c:formatCode>0.0%</c:formatCode>
                <c:ptCount val="7"/>
                <c:pt idx="0">
                  <c:v>0.29411764705882354</c:v>
                </c:pt>
                <c:pt idx="1">
                  <c:v>0.52941176470588236</c:v>
                </c:pt>
                <c:pt idx="2">
                  <c:v>0.17647058823529413</c:v>
                </c:pt>
                <c:pt idx="3">
                  <c:v>0.62352941176470589</c:v>
                </c:pt>
                <c:pt idx="4">
                  <c:v>0.37647058823529411</c:v>
                </c:pt>
                <c:pt idx="5">
                  <c:v>0.15294117647058825</c:v>
                </c:pt>
                <c:pt idx="6">
                  <c:v>0.84705882352941175</c:v>
                </c:pt>
              </c:numCache>
            </c:numRef>
          </c:val>
          <c:extLst>
            <c:ext xmlns:c16="http://schemas.microsoft.com/office/drawing/2014/chart" uri="{C3380CC4-5D6E-409C-BE32-E72D297353CC}">
              <c16:uniqueId val="{00000000-D58E-4948-8366-A1F1A65A6BFA}"/>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6'!$F$9:$L$9</c:f>
              <c:numCache>
                <c:formatCode>0%</c:formatCode>
                <c:ptCount val="7"/>
                <c:pt idx="0">
                  <c:v>0.35862068965517241</c:v>
                </c:pt>
                <c:pt idx="1">
                  <c:v>0.19310344827586207</c:v>
                </c:pt>
                <c:pt idx="2">
                  <c:v>0.15517241379310345</c:v>
                </c:pt>
                <c:pt idx="3">
                  <c:v>0.40172413793103451</c:v>
                </c:pt>
                <c:pt idx="4">
                  <c:v>0.30517241379310345</c:v>
                </c:pt>
                <c:pt idx="5">
                  <c:v>0.51379310344827589</c:v>
                </c:pt>
                <c:pt idx="6">
                  <c:v>6.3793103448275865E-2</c:v>
                </c:pt>
              </c:numCache>
            </c:numRef>
          </c:val>
          <c:extLst>
            <c:ext xmlns:c16="http://schemas.microsoft.com/office/drawing/2014/chart" uri="{C3380CC4-5D6E-409C-BE32-E72D297353CC}">
              <c16:uniqueId val="{00000000-47D8-3046-8ED4-D5B04E1E68B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Ind6'!$F$9:$L$9</c:f>
              <c:numCache>
                <c:formatCode>0%</c:formatCode>
                <c:ptCount val="7"/>
                <c:pt idx="0">
                  <c:v>0.50588235294117645</c:v>
                </c:pt>
                <c:pt idx="1">
                  <c:v>0.91764705882352937</c:v>
                </c:pt>
                <c:pt idx="2">
                  <c:v>0.24705882352941178</c:v>
                </c:pt>
                <c:pt idx="3">
                  <c:v>0</c:v>
                </c:pt>
                <c:pt idx="4">
                  <c:v>0.14117647058823529</c:v>
                </c:pt>
                <c:pt idx="5">
                  <c:v>0.43529411764705883</c:v>
                </c:pt>
                <c:pt idx="6">
                  <c:v>9.4117647058823528E-2</c:v>
                </c:pt>
              </c:numCache>
            </c:numRef>
          </c:val>
          <c:extLst>
            <c:ext xmlns:c16="http://schemas.microsoft.com/office/drawing/2014/chart" uri="{C3380CC4-5D6E-409C-BE32-E72D297353CC}">
              <c16:uniqueId val="{00000000-C5D1-CF43-B7A8-CFA1D3E6CCC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7'!$F$9:$L$9</c:f>
              <c:numCache>
                <c:formatCode>0%</c:formatCode>
                <c:ptCount val="7"/>
                <c:pt idx="0">
                  <c:v>0.51551724137931032</c:v>
                </c:pt>
                <c:pt idx="1">
                  <c:v>0.28965517241379313</c:v>
                </c:pt>
                <c:pt idx="2">
                  <c:v>0.26724137931034481</c:v>
                </c:pt>
                <c:pt idx="3">
                  <c:v>0.34655172413793106</c:v>
                </c:pt>
                <c:pt idx="4">
                  <c:v>0.26034482758620692</c:v>
                </c:pt>
                <c:pt idx="5">
                  <c:v>0.15344827586206897</c:v>
                </c:pt>
                <c:pt idx="6">
                  <c:v>7.7586206896551727E-2</c:v>
                </c:pt>
              </c:numCache>
            </c:numRef>
          </c:val>
          <c:extLst>
            <c:ext xmlns:c16="http://schemas.microsoft.com/office/drawing/2014/chart" uri="{C3380CC4-5D6E-409C-BE32-E72D297353CC}">
              <c16:uniqueId val="{00000000-B9BB-144A-A5D4-A595C70FF7D5}"/>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Ind7'!$F$9:$L$9</c:f>
              <c:numCache>
                <c:formatCode>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C39D-8B4D-8A90-3BB1B01F33BB}"/>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0.58201845787436735</c:v>
                </c:pt>
                <c:pt idx="1">
                  <c:v>0.41798154212563265</c:v>
                </c:pt>
                <c:pt idx="2">
                  <c:v>0</c:v>
                </c:pt>
                <c:pt idx="3">
                  <c:v>2.6793688597796963E-3</c:v>
                </c:pt>
                <c:pt idx="4">
                  <c:v>0.99732063114022029</c:v>
                </c:pt>
                <c:pt idx="5">
                  <c:v>3.2747841619529621E-3</c:v>
                </c:pt>
                <c:pt idx="6">
                  <c:v>0.99672521583804707</c:v>
                </c:pt>
              </c:numCache>
            </c:numRef>
          </c:val>
          <c:extLst>
            <c:ext xmlns:c16="http://schemas.microsoft.com/office/drawing/2014/chart" uri="{C3380CC4-5D6E-409C-BE32-E72D297353CC}">
              <c16:uniqueId val="{00000000-FBCD-E041-BCC5-19FD9958460B}"/>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0.57747086750107901</c:v>
                </c:pt>
                <c:pt idx="1">
                  <c:v>0.42252913249892105</c:v>
                </c:pt>
                <c:pt idx="2">
                  <c:v>0</c:v>
                </c:pt>
                <c:pt idx="3">
                  <c:v>2.1579628830384117E-3</c:v>
                </c:pt>
                <c:pt idx="4">
                  <c:v>0.99784203711696162</c:v>
                </c:pt>
                <c:pt idx="5">
                  <c:v>3.0211480362537764E-3</c:v>
                </c:pt>
                <c:pt idx="6">
                  <c:v>0.99697885196374625</c:v>
                </c:pt>
              </c:numCache>
            </c:numRef>
          </c:val>
          <c:extLst>
            <c:ext xmlns:c16="http://schemas.microsoft.com/office/drawing/2014/chart" uri="{C3380CC4-5D6E-409C-BE32-E72D297353CC}">
              <c16:uniqueId val="{00000000-35FB-2D45-B8AD-844EEC650021}"/>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85-E548-B8F7-7CA713CF777C}"/>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8'!$D$5</c:f>
              <c:strCache>
                <c:ptCount val="1"/>
                <c:pt idx="0">
                  <c:v>TSU</c:v>
                </c:pt>
              </c:strCache>
            </c:strRef>
          </c:tx>
          <c:spPr>
            <a:solidFill>
              <a:schemeClr val="accent1"/>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A1-0E41-99BE-BE6C977D96F8}"/>
            </c:ext>
          </c:extLst>
        </c:ser>
        <c:ser>
          <c:idx val="1"/>
          <c:order val="1"/>
          <c:tx>
            <c:strRef>
              <c:f>'Indicador 8'!$D$6</c:f>
              <c:strCache>
                <c:ptCount val="1"/>
                <c:pt idx="0">
                  <c:v>Licenciatura</c:v>
                </c:pt>
              </c:strCache>
            </c:strRef>
          </c:tx>
          <c:spPr>
            <a:solidFill>
              <a:schemeClr val="accent2"/>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0.57747086750107901</c:v>
                </c:pt>
                <c:pt idx="1">
                  <c:v>0.42252913249892105</c:v>
                </c:pt>
                <c:pt idx="2">
                  <c:v>0</c:v>
                </c:pt>
                <c:pt idx="3">
                  <c:v>2.1579628830384117E-3</c:v>
                </c:pt>
                <c:pt idx="4">
                  <c:v>0.99784203711696162</c:v>
                </c:pt>
                <c:pt idx="5">
                  <c:v>3.0211480362537764E-3</c:v>
                </c:pt>
                <c:pt idx="6">
                  <c:v>0.99697885196374625</c:v>
                </c:pt>
              </c:numCache>
            </c:numRef>
          </c:val>
          <c:extLst>
            <c:ext xmlns:c16="http://schemas.microsoft.com/office/drawing/2014/chart" uri="{C3380CC4-5D6E-409C-BE32-E72D297353CC}">
              <c16:uniqueId val="{00000001-D2A1-0E41-99BE-BE6C977D96F8}"/>
            </c:ext>
          </c:extLst>
        </c:ser>
        <c:ser>
          <c:idx val="2"/>
          <c:order val="2"/>
          <c:tx>
            <c:strRef>
              <c:f>'Indicador 8'!$D$7</c:f>
              <c:strCache>
                <c:ptCount val="1"/>
                <c:pt idx="0">
                  <c:v>Especialidad</c:v>
                </c:pt>
              </c:strCache>
            </c:strRef>
          </c:tx>
          <c:spPr>
            <a:solidFill>
              <a:schemeClr val="accent3"/>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2A1-0E41-99BE-BE6C977D96F8}"/>
            </c:ext>
          </c:extLst>
        </c:ser>
        <c:ser>
          <c:idx val="3"/>
          <c:order val="3"/>
          <c:tx>
            <c:strRef>
              <c:f>'Indicador 8'!$D$8</c:f>
              <c:strCache>
                <c:ptCount val="1"/>
                <c:pt idx="0">
                  <c:v>Maestría</c:v>
                </c:pt>
              </c:strCache>
            </c:strRef>
          </c:tx>
          <c:spPr>
            <a:solidFill>
              <a:schemeClr val="accent4"/>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0.58201845787436735</c:v>
                </c:pt>
                <c:pt idx="1">
                  <c:v>0.41798154212563265</c:v>
                </c:pt>
                <c:pt idx="2">
                  <c:v>0</c:v>
                </c:pt>
                <c:pt idx="3">
                  <c:v>2.6793688597796963E-3</c:v>
                </c:pt>
                <c:pt idx="4">
                  <c:v>0.99732063114022029</c:v>
                </c:pt>
                <c:pt idx="5">
                  <c:v>3.2747841619529621E-3</c:v>
                </c:pt>
                <c:pt idx="6">
                  <c:v>0.99672521583804707</c:v>
                </c:pt>
              </c:numCache>
            </c:numRef>
          </c:val>
          <c:extLst>
            <c:ext xmlns:c16="http://schemas.microsoft.com/office/drawing/2014/chart" uri="{C3380CC4-5D6E-409C-BE32-E72D297353CC}">
              <c16:uniqueId val="{00000003-D2A1-0E41-99BE-BE6C977D96F8}"/>
            </c:ext>
          </c:extLst>
        </c:ser>
        <c:ser>
          <c:idx val="4"/>
          <c:order val="4"/>
          <c:tx>
            <c:strRef>
              <c:f>'Indicador 8'!$D$9</c:f>
              <c:strCache>
                <c:ptCount val="1"/>
                <c:pt idx="0">
                  <c:v>Doctorado</c:v>
                </c:pt>
              </c:strCache>
            </c:strRef>
          </c:tx>
          <c:spPr>
            <a:solidFill>
              <a:schemeClr val="accent5"/>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0.66666666666666663</c:v>
                </c:pt>
                <c:pt idx="1">
                  <c:v>0.33333333333333331</c:v>
                </c:pt>
                <c:pt idx="2">
                  <c:v>0</c:v>
                </c:pt>
                <c:pt idx="3">
                  <c:v>0</c:v>
                </c:pt>
                <c:pt idx="4">
                  <c:v>1</c:v>
                </c:pt>
                <c:pt idx="5">
                  <c:v>0</c:v>
                </c:pt>
                <c:pt idx="6">
                  <c:v>1</c:v>
                </c:pt>
              </c:numCache>
            </c:numRef>
          </c:val>
          <c:extLst>
            <c:ext xmlns:c16="http://schemas.microsoft.com/office/drawing/2014/chart" uri="{C3380CC4-5D6E-409C-BE32-E72D297353CC}">
              <c16:uniqueId val="{00000004-D2A1-0E41-99BE-BE6C977D96F8}"/>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0.66666666666666663</c:v>
                </c:pt>
                <c:pt idx="1">
                  <c:v>0.33333333333333331</c:v>
                </c:pt>
                <c:pt idx="2">
                  <c:v>0</c:v>
                </c:pt>
                <c:pt idx="3">
                  <c:v>0</c:v>
                </c:pt>
                <c:pt idx="4">
                  <c:v>1</c:v>
                </c:pt>
                <c:pt idx="5">
                  <c:v>0</c:v>
                </c:pt>
                <c:pt idx="6">
                  <c:v>1</c:v>
                </c:pt>
              </c:numCache>
            </c:numRef>
          </c:val>
          <c:extLst>
            <c:ext xmlns:c16="http://schemas.microsoft.com/office/drawing/2014/chart" uri="{C3380CC4-5D6E-409C-BE32-E72D297353CC}">
              <c16:uniqueId val="{00000000-1F10-3241-8604-4375D30DEA6A}"/>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1</c:v>
                </c:pt>
                <c:pt idx="1">
                  <c:v>1</c:v>
                </c:pt>
                <c:pt idx="2">
                  <c:v>1</c:v>
                </c:pt>
                <c:pt idx="3">
                  <c:v>1</c:v>
                </c:pt>
                <c:pt idx="4">
                  <c:v>1</c:v>
                </c:pt>
                <c:pt idx="5">
                  <c:v>10</c:v>
                </c:pt>
                <c:pt idx="6">
                  <c:v>0</c:v>
                </c:pt>
              </c:numCache>
            </c:numRef>
          </c:val>
          <c:extLst>
            <c:ext xmlns:c16="http://schemas.microsoft.com/office/drawing/2014/chart" uri="{C3380CC4-5D6E-409C-BE32-E72D297353CC}">
              <c16:uniqueId val="{00000000-FBB1-6546-B480-84D2BAB733B6}"/>
            </c:ext>
          </c:extLst>
        </c:ser>
        <c:ser>
          <c:idx val="1"/>
          <c:order val="1"/>
          <c:tx>
            <c:strRef>
              <c:f>'Indicador 1'!$D$14</c:f>
              <c:strCache>
                <c:ptCount val="1"/>
                <c:pt idx="0">
                  <c:v>Licenciatura</c:v>
                </c:pt>
              </c:strCache>
            </c:strRef>
          </c:tx>
          <c:spPr>
            <a:solidFill>
              <a:schemeClr val="accent2"/>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0.42307692307692307</c:v>
                </c:pt>
                <c:pt idx="1">
                  <c:v>0.36538461538461536</c:v>
                </c:pt>
                <c:pt idx="2">
                  <c:v>0.44230769230769229</c:v>
                </c:pt>
                <c:pt idx="3">
                  <c:v>0</c:v>
                </c:pt>
                <c:pt idx="4">
                  <c:v>0.78846153846153844</c:v>
                </c:pt>
                <c:pt idx="5">
                  <c:v>0</c:v>
                </c:pt>
                <c:pt idx="6">
                  <c:v>0.15384615384615385</c:v>
                </c:pt>
              </c:numCache>
            </c:numRef>
          </c:val>
          <c:extLst>
            <c:ext xmlns:c16="http://schemas.microsoft.com/office/drawing/2014/chart" uri="{C3380CC4-5D6E-409C-BE32-E72D297353CC}">
              <c16:uniqueId val="{00000001-FBB1-6546-B480-84D2BAB733B6}"/>
            </c:ext>
          </c:extLst>
        </c:ser>
        <c:ser>
          <c:idx val="2"/>
          <c:order val="2"/>
          <c:tx>
            <c:strRef>
              <c:f>'Indicador 1'!$D$15</c:f>
              <c:strCache>
                <c:ptCount val="1"/>
                <c:pt idx="0">
                  <c:v>Especialidad</c:v>
                </c:pt>
              </c:strCache>
            </c:strRef>
          </c:tx>
          <c:spPr>
            <a:solidFill>
              <a:schemeClr val="accent3"/>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0.4</c:v>
                </c:pt>
                <c:pt idx="1">
                  <c:v>0.4</c:v>
                </c:pt>
                <c:pt idx="2">
                  <c:v>0.6</c:v>
                </c:pt>
                <c:pt idx="3">
                  <c:v>0.8</c:v>
                </c:pt>
                <c:pt idx="4">
                  <c:v>0.8</c:v>
                </c:pt>
                <c:pt idx="5">
                  <c:v>0.2</c:v>
                </c:pt>
                <c:pt idx="6">
                  <c:v>0.2</c:v>
                </c:pt>
              </c:numCache>
            </c:numRef>
          </c:val>
          <c:extLst>
            <c:ext xmlns:c16="http://schemas.microsoft.com/office/drawing/2014/chart" uri="{C3380CC4-5D6E-409C-BE32-E72D297353CC}">
              <c16:uniqueId val="{00000002-FBB1-6546-B480-84D2BAB733B6}"/>
            </c:ext>
          </c:extLst>
        </c:ser>
        <c:ser>
          <c:idx val="3"/>
          <c:order val="3"/>
          <c:tx>
            <c:strRef>
              <c:f>'Indicador 1'!$D$16</c:f>
              <c:strCache>
                <c:ptCount val="1"/>
                <c:pt idx="0">
                  <c:v>Maestría</c:v>
                </c:pt>
              </c:strCache>
            </c:strRef>
          </c:tx>
          <c:spPr>
            <a:solidFill>
              <a:schemeClr val="accent4"/>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0.41791044776119401</c:v>
                </c:pt>
                <c:pt idx="1">
                  <c:v>0.28358208955223879</c:v>
                </c:pt>
                <c:pt idx="2">
                  <c:v>0.26865671641791045</c:v>
                </c:pt>
                <c:pt idx="3">
                  <c:v>0.73134328358208955</c:v>
                </c:pt>
                <c:pt idx="4">
                  <c:v>0.58208955223880599</c:v>
                </c:pt>
                <c:pt idx="5">
                  <c:v>0.26865671641791045</c:v>
                </c:pt>
                <c:pt idx="6">
                  <c:v>0.13432835820895522</c:v>
                </c:pt>
              </c:numCache>
            </c:numRef>
          </c:val>
          <c:extLst>
            <c:ext xmlns:c16="http://schemas.microsoft.com/office/drawing/2014/chart" uri="{C3380CC4-5D6E-409C-BE32-E72D297353CC}">
              <c16:uniqueId val="{00000003-FBB1-6546-B480-84D2BAB733B6}"/>
            </c:ext>
          </c:extLst>
        </c:ser>
        <c:ser>
          <c:idx val="4"/>
          <c:order val="4"/>
          <c:tx>
            <c:strRef>
              <c:f>'Indicador 1'!$D$17</c:f>
              <c:strCache>
                <c:ptCount val="1"/>
                <c:pt idx="0">
                  <c:v>Doctorado</c:v>
                </c:pt>
              </c:strCache>
            </c:strRef>
          </c:tx>
          <c:spPr>
            <a:solidFill>
              <a:schemeClr val="accent5"/>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0.76923076923076927</c:v>
                </c:pt>
                <c:pt idx="1">
                  <c:v>0.76923076923076927</c:v>
                </c:pt>
                <c:pt idx="2">
                  <c:v>0.69230769230769229</c:v>
                </c:pt>
                <c:pt idx="3">
                  <c:v>0.84615384615384615</c:v>
                </c:pt>
                <c:pt idx="4">
                  <c:v>0.69230769230769229</c:v>
                </c:pt>
                <c:pt idx="5">
                  <c:v>0.61538461538461542</c:v>
                </c:pt>
                <c:pt idx="6">
                  <c:v>0.53846153846153844</c:v>
                </c:pt>
              </c:numCache>
            </c:numRef>
          </c:val>
          <c:extLst>
            <c:ext xmlns:c16="http://schemas.microsoft.com/office/drawing/2014/chart" uri="{C3380CC4-5D6E-409C-BE32-E72D297353CC}">
              <c16:uniqueId val="{00000004-FBB1-6546-B480-84D2BAB73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7C-704A-9EAE-819DC07707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0-76C8-C14D-B75B-AF94864216F2}"/>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0-1B44-4044-A9E5-3C32103A8D78}"/>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0-A501-CE43-A91C-41064103F3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Ind8'!$D$5</c:f>
              <c:strCache>
                <c:ptCount val="1"/>
                <c:pt idx="0">
                  <c:v>TSU</c:v>
                </c:pt>
              </c:strCache>
            </c:strRef>
          </c:tx>
          <c:spPr>
            <a:solidFill>
              <a:schemeClr val="accent1"/>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37B0-8A41-B9DF-CC48F0F35D2E}"/>
            </c:ext>
          </c:extLst>
        </c:ser>
        <c:ser>
          <c:idx val="1"/>
          <c:order val="1"/>
          <c:tx>
            <c:strRef>
              <c:f>'EJEMPLO Ind8'!$D$6</c:f>
              <c:strCache>
                <c:ptCount val="1"/>
                <c:pt idx="0">
                  <c:v>Licenciatura</c:v>
                </c:pt>
              </c:strCache>
            </c:strRef>
          </c:tx>
          <c:spPr>
            <a:solidFill>
              <a:schemeClr val="accent2"/>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1-37B0-8A41-B9DF-CC48F0F35D2E}"/>
            </c:ext>
          </c:extLst>
        </c:ser>
        <c:ser>
          <c:idx val="2"/>
          <c:order val="2"/>
          <c:tx>
            <c:strRef>
              <c:f>'EJEMPLO Ind8'!$D$7</c:f>
              <c:strCache>
                <c:ptCount val="1"/>
                <c:pt idx="0">
                  <c:v>Especialidad</c:v>
                </c:pt>
              </c:strCache>
            </c:strRef>
          </c:tx>
          <c:spPr>
            <a:solidFill>
              <a:schemeClr val="accent3"/>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2-37B0-8A41-B9DF-CC48F0F35D2E}"/>
            </c:ext>
          </c:extLst>
        </c:ser>
        <c:ser>
          <c:idx val="3"/>
          <c:order val="3"/>
          <c:tx>
            <c:strRef>
              <c:f>'EJEMPLO Ind8'!$D$8</c:f>
              <c:strCache>
                <c:ptCount val="1"/>
                <c:pt idx="0">
                  <c:v>Maestría</c:v>
                </c:pt>
              </c:strCache>
            </c:strRef>
          </c:tx>
          <c:spPr>
            <a:solidFill>
              <a:schemeClr val="accent4"/>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3-37B0-8A41-B9DF-CC48F0F35D2E}"/>
            </c:ext>
          </c:extLst>
        </c:ser>
        <c:ser>
          <c:idx val="4"/>
          <c:order val="4"/>
          <c:tx>
            <c:strRef>
              <c:f>'EJEMPLO Ind8'!$D$9</c:f>
              <c:strCache>
                <c:ptCount val="1"/>
                <c:pt idx="0">
                  <c:v>Doctorado</c:v>
                </c:pt>
              </c:strCache>
            </c:strRef>
          </c:tx>
          <c:spPr>
            <a:solidFill>
              <a:schemeClr val="accent5"/>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4-37B0-8A41-B9DF-CC48F0F35D2E}"/>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0-A00A-3D41-8587-E2C3AD0629A4}"/>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6ECE-4D40-92C2-AB48AEC9B0F6}"/>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9'!$I$31:$Z$31</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F13-DF4C-AA12-36E93B5D9F0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9'!$I$32:$Z$32</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2FF-6A4A-872C-D845F952D4C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9'!$I$33:$Z$33</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4835-B841-AA56-9E68FEF7A53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E6E2-B64E-9CFD-322004D6CF7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9'!$I$34:$Z$34</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498-CF43-B4A3-B1AC7560E06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9'!$I$35:$Z$35</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4EE-9943-983E-77B9A810BDBC}"/>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9'!$H$49:$S$49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2E-3643-9AE3-0377538CBCB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9'!$H$51:$S$51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66-1B4A-8F1C-12FF41FCD244}"/>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9'!$H$52:$S$52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26-BD4A-B453-6D7D8F4D5E3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9'!$H$53:$S$53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53-984C-9EAC-8AB97D1E1FA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9'!$H$67:$S$67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98-DD49-98A4-F0C2D67344CB}"/>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9'!$H$68:$S$68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AD4B-88AB-21D5CB7303A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9'!$H$70:$S$70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42-7D42-9224-13A094C9C1A5}"/>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9'!$H$71:$S$71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F2-EF46-9F7A-A886ED0FE06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0-5DC9-844F-9102-FA2748856B8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CE-7141-B8B2-6BA306046D5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0</c:v>
                </c:pt>
                <c:pt idx="1">
                  <c:v>0.87279367011564213</c:v>
                </c:pt>
                <c:pt idx="2">
                  <c:v>4.8691418137553254E-2</c:v>
                </c:pt>
                <c:pt idx="3">
                  <c:v>7.8864353312302835E-3</c:v>
                </c:pt>
                <c:pt idx="4">
                  <c:v>1.8125380401704199</c:v>
                </c:pt>
                <c:pt idx="5">
                  <c:v>1.6153377967133293</c:v>
                </c:pt>
              </c:numCache>
            </c:numRef>
          </c:val>
          <c:extLst>
            <c:ext xmlns:c16="http://schemas.microsoft.com/office/drawing/2014/chart" uri="{C3380CC4-5D6E-409C-BE32-E72D297353CC}">
              <c16:uniqueId val="{00000000-2438-EF4D-AD03-3A766AC9B84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740-584A-89A4-A41E209B5E9B}"/>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0.97873985311171241</c:v>
                </c:pt>
                <c:pt idx="1">
                  <c:v>1.0872827804107426</c:v>
                </c:pt>
                <c:pt idx="2">
                  <c:v>0.17061611374407584</c:v>
                </c:pt>
                <c:pt idx="3">
                  <c:v>1.7589918613809399E-2</c:v>
                </c:pt>
                <c:pt idx="4">
                  <c:v>1.2334123222748816</c:v>
                </c:pt>
                <c:pt idx="5">
                  <c:v>1.0912322274881516</c:v>
                </c:pt>
              </c:numCache>
            </c:numRef>
          </c:val>
          <c:extLst>
            <c:ext xmlns:c16="http://schemas.microsoft.com/office/drawing/2014/chart" uri="{C3380CC4-5D6E-409C-BE32-E72D297353CC}">
              <c16:uniqueId val="{00000000-1945-0542-9319-32119A66B38F}"/>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0.75</c:v>
                </c:pt>
                <c:pt idx="1">
                  <c:v>0.90243902439024393</c:v>
                </c:pt>
                <c:pt idx="2">
                  <c:v>0.14634146341463414</c:v>
                </c:pt>
                <c:pt idx="3">
                  <c:v>8.6021505376344093E-2</c:v>
                </c:pt>
                <c:pt idx="4">
                  <c:v>1.024390243902439</c:v>
                </c:pt>
                <c:pt idx="5">
                  <c:v>0.80487804878048785</c:v>
                </c:pt>
              </c:numCache>
            </c:numRef>
          </c:val>
          <c:extLst>
            <c:ext xmlns:c16="http://schemas.microsoft.com/office/drawing/2014/chart" uri="{C3380CC4-5D6E-409C-BE32-E72D297353CC}">
              <c16:uniqueId val="{00000000-9604-4C47-87B1-D1710EADFD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7C6-3347-B39F-FAC965947B73}"/>
            </c:ext>
          </c:extLst>
        </c:ser>
        <c:ser>
          <c:idx val="1"/>
          <c:order val="1"/>
          <c:tx>
            <c:strRef>
              <c:f>'Indicador 9'!$D$14</c:f>
              <c:strCache>
                <c:ptCount val="1"/>
                <c:pt idx="0">
                  <c:v>Licenciatura</c:v>
                </c:pt>
              </c:strCache>
            </c:strRef>
          </c:tx>
          <c:spPr>
            <a:solidFill>
              <a:schemeClr val="accent2"/>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0</c:v>
                </c:pt>
                <c:pt idx="1">
                  <c:v>0.87279367011564213</c:v>
                </c:pt>
                <c:pt idx="2">
                  <c:v>4.8691418137553254E-2</c:v>
                </c:pt>
                <c:pt idx="3">
                  <c:v>7.8864353312302835E-3</c:v>
                </c:pt>
                <c:pt idx="4">
                  <c:v>1.8125380401704199</c:v>
                </c:pt>
                <c:pt idx="5">
                  <c:v>1.6153377967133293</c:v>
                </c:pt>
              </c:numCache>
            </c:numRef>
          </c:val>
          <c:extLst>
            <c:ext xmlns:c16="http://schemas.microsoft.com/office/drawing/2014/chart" uri="{C3380CC4-5D6E-409C-BE32-E72D297353CC}">
              <c16:uniqueId val="{00000001-C7C6-3347-B39F-FAC965947B73}"/>
            </c:ext>
          </c:extLst>
        </c:ser>
        <c:ser>
          <c:idx val="2"/>
          <c:order val="2"/>
          <c:tx>
            <c:strRef>
              <c:f>'Indicador 9'!$D$15</c:f>
              <c:strCache>
                <c:ptCount val="1"/>
                <c:pt idx="0">
                  <c:v>Especialidad</c:v>
                </c:pt>
              </c:strCache>
            </c:strRef>
          </c:tx>
          <c:spPr>
            <a:solidFill>
              <a:schemeClr val="accent3"/>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7C6-3347-B39F-FAC965947B73}"/>
            </c:ext>
          </c:extLst>
        </c:ser>
        <c:ser>
          <c:idx val="3"/>
          <c:order val="3"/>
          <c:tx>
            <c:strRef>
              <c:f>'Indicador 9'!$D$16</c:f>
              <c:strCache>
                <c:ptCount val="1"/>
                <c:pt idx="0">
                  <c:v>Maestría</c:v>
                </c:pt>
              </c:strCache>
            </c:strRef>
          </c:tx>
          <c:spPr>
            <a:solidFill>
              <a:schemeClr val="accent4"/>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0.97873985311171241</c:v>
                </c:pt>
                <c:pt idx="1">
                  <c:v>1.0872827804107426</c:v>
                </c:pt>
                <c:pt idx="2">
                  <c:v>0.17061611374407584</c:v>
                </c:pt>
                <c:pt idx="3">
                  <c:v>1.7589918613809399E-2</c:v>
                </c:pt>
                <c:pt idx="4">
                  <c:v>1.2334123222748816</c:v>
                </c:pt>
                <c:pt idx="5">
                  <c:v>1.0912322274881516</c:v>
                </c:pt>
              </c:numCache>
            </c:numRef>
          </c:val>
          <c:extLst>
            <c:ext xmlns:c16="http://schemas.microsoft.com/office/drawing/2014/chart" uri="{C3380CC4-5D6E-409C-BE32-E72D297353CC}">
              <c16:uniqueId val="{00000003-C7C6-3347-B39F-FAC965947B73}"/>
            </c:ext>
          </c:extLst>
        </c:ser>
        <c:ser>
          <c:idx val="4"/>
          <c:order val="4"/>
          <c:tx>
            <c:strRef>
              <c:f>'Indicador 9'!$D$17</c:f>
              <c:strCache>
                <c:ptCount val="1"/>
                <c:pt idx="0">
                  <c:v>Doctorado</c:v>
                </c:pt>
              </c:strCache>
            </c:strRef>
          </c:tx>
          <c:spPr>
            <a:solidFill>
              <a:schemeClr val="accent5"/>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0.75</c:v>
                </c:pt>
                <c:pt idx="1">
                  <c:v>0.90243902439024393</c:v>
                </c:pt>
                <c:pt idx="2">
                  <c:v>0.14634146341463414</c:v>
                </c:pt>
                <c:pt idx="3">
                  <c:v>8.6021505376344093E-2</c:v>
                </c:pt>
                <c:pt idx="4">
                  <c:v>1.024390243902439</c:v>
                </c:pt>
                <c:pt idx="5">
                  <c:v>0.80487804878048785</c:v>
                </c:pt>
              </c:numCache>
            </c:numRef>
          </c:val>
          <c:extLst>
            <c:ext xmlns:c16="http://schemas.microsoft.com/office/drawing/2014/chart" uri="{C3380CC4-5D6E-409C-BE32-E72D297353CC}">
              <c16:uniqueId val="{00000004-C7C6-3347-B39F-FAC965947B73}"/>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9'!$D$50</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9'!$H$50:$S$50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66-574E-81AF-6E622BCE3BF2}"/>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9'!$D$69</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9'!$H$69:$S$69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67-1846-8694-0DF4284CA53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Ind9'!$I$31:$Z$31</c:f>
              <c:numCache>
                <c:formatCode>0.0%</c:formatCode>
                <c:ptCount val="18"/>
                <c:pt idx="0">
                  <c:v>0.55555555555555558</c:v>
                </c:pt>
                <c:pt idx="1">
                  <c:v>0.88235294117647056</c:v>
                </c:pt>
                <c:pt idx="2">
                  <c:v>0</c:v>
                </c:pt>
                <c:pt idx="3">
                  <c:v>0.4</c:v>
                </c:pt>
                <c:pt idx="4">
                  <c:v>0.93333333333333335</c:v>
                </c:pt>
                <c:pt idx="5">
                  <c:v>0</c:v>
                </c:pt>
                <c:pt idx="6">
                  <c:v>0.4</c:v>
                </c:pt>
                <c:pt idx="7">
                  <c:v>0.13333333333333333</c:v>
                </c:pt>
                <c:pt idx="8">
                  <c:v>0</c:v>
                </c:pt>
                <c:pt idx="9">
                  <c:v>0.35</c:v>
                </c:pt>
                <c:pt idx="10">
                  <c:v>0.62222222222222223</c:v>
                </c:pt>
                <c:pt idx="11">
                  <c:v>0</c:v>
                </c:pt>
                <c:pt idx="12">
                  <c:v>0.4</c:v>
                </c:pt>
                <c:pt idx="13">
                  <c:v>0.8666666666666667</c:v>
                </c:pt>
                <c:pt idx="14">
                  <c:v>0</c:v>
                </c:pt>
                <c:pt idx="15">
                  <c:v>0.4</c:v>
                </c:pt>
                <c:pt idx="16">
                  <c:v>0.53333333333333333</c:v>
                </c:pt>
                <c:pt idx="17">
                  <c:v>0</c:v>
                </c:pt>
              </c:numCache>
            </c:numRef>
          </c:val>
          <c:extLst>
            <c:ext xmlns:c16="http://schemas.microsoft.com/office/drawing/2014/chart" uri="{C3380CC4-5D6E-409C-BE32-E72D297353CC}">
              <c16:uniqueId val="{00000000-1895-F54F-9AB2-64EBD5863B1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Ind9'!$I$32:$Z$32</c:f>
              <c:numCache>
                <c:formatCode>0.0%</c:formatCode>
                <c:ptCount val="18"/>
                <c:pt idx="0">
                  <c:v>0.74242424242424243</c:v>
                </c:pt>
                <c:pt idx="1">
                  <c:v>0.73333333333333328</c:v>
                </c:pt>
                <c:pt idx="2">
                  <c:v>0</c:v>
                </c:pt>
                <c:pt idx="3">
                  <c:v>0.59183673469387754</c:v>
                </c:pt>
                <c:pt idx="4">
                  <c:v>0.6</c:v>
                </c:pt>
                <c:pt idx="5">
                  <c:v>0</c:v>
                </c:pt>
                <c:pt idx="6">
                  <c:v>0.40816326530612246</c:v>
                </c:pt>
                <c:pt idx="7">
                  <c:v>0.4</c:v>
                </c:pt>
                <c:pt idx="8">
                  <c:v>0</c:v>
                </c:pt>
                <c:pt idx="9">
                  <c:v>0</c:v>
                </c:pt>
                <c:pt idx="10">
                  <c:v>0.63209876543209875</c:v>
                </c:pt>
                <c:pt idx="11">
                  <c:v>0</c:v>
                </c:pt>
                <c:pt idx="12">
                  <c:v>0.61224489795918369</c:v>
                </c:pt>
                <c:pt idx="13">
                  <c:v>0.61818181818181817</c:v>
                </c:pt>
                <c:pt idx="14">
                  <c:v>0</c:v>
                </c:pt>
                <c:pt idx="15">
                  <c:v>0.21428571428571427</c:v>
                </c:pt>
                <c:pt idx="16">
                  <c:v>0.19393939393939394</c:v>
                </c:pt>
                <c:pt idx="17">
                  <c:v>0</c:v>
                </c:pt>
              </c:numCache>
            </c:numRef>
          </c:val>
          <c:extLst>
            <c:ext xmlns:c16="http://schemas.microsoft.com/office/drawing/2014/chart" uri="{C3380CC4-5D6E-409C-BE32-E72D297353CC}">
              <c16:uniqueId val="{00000000-A32C-1040-88B4-64EB9F5014E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0-C2A2-1D4B-93DF-3D1C6FE11A1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Ind9'!$I$33:$Z$33</c:f>
              <c:numCache>
                <c:formatCode>0.0%</c:formatCode>
                <c:ptCount val="18"/>
                <c:pt idx="0">
                  <c:v>1</c:v>
                </c:pt>
                <c:pt idx="1">
                  <c:v>0.92</c:v>
                </c:pt>
                <c:pt idx="2">
                  <c:v>0.875</c:v>
                </c:pt>
                <c:pt idx="3">
                  <c:v>0.5714285714285714</c:v>
                </c:pt>
                <c:pt idx="4">
                  <c:v>0.86956521739130432</c:v>
                </c:pt>
                <c:pt idx="5">
                  <c:v>0.42857142857142855</c:v>
                </c:pt>
                <c:pt idx="6">
                  <c:v>0.42857142857142855</c:v>
                </c:pt>
                <c:pt idx="7">
                  <c:v>0.2608695652173913</c:v>
                </c:pt>
                <c:pt idx="8">
                  <c:v>0.14285714285714285</c:v>
                </c:pt>
                <c:pt idx="9">
                  <c:v>0.30232558139534882</c:v>
                </c:pt>
                <c:pt idx="10">
                  <c:v>0.30612244897959184</c:v>
                </c:pt>
                <c:pt idx="11">
                  <c:v>0.2608695652173913</c:v>
                </c:pt>
                <c:pt idx="12">
                  <c:v>0.42857142857142855</c:v>
                </c:pt>
                <c:pt idx="13">
                  <c:v>0.86956521739130432</c:v>
                </c:pt>
                <c:pt idx="14">
                  <c:v>0.5714285714285714</c:v>
                </c:pt>
                <c:pt idx="15">
                  <c:v>0.2857142857142857</c:v>
                </c:pt>
                <c:pt idx="16">
                  <c:v>0.30434782608695654</c:v>
                </c:pt>
                <c:pt idx="17">
                  <c:v>0.2857142857142857</c:v>
                </c:pt>
              </c:numCache>
            </c:numRef>
          </c:val>
          <c:extLst>
            <c:ext xmlns:c16="http://schemas.microsoft.com/office/drawing/2014/chart" uri="{C3380CC4-5D6E-409C-BE32-E72D297353CC}">
              <c16:uniqueId val="{00000000-A6F7-BF4A-84A8-BB40800F4F9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Ind9'!$I$34:$Z$34</c:f>
              <c:numCache>
                <c:formatCode>0.0%</c:formatCode>
                <c:ptCount val="18"/>
                <c:pt idx="0">
                  <c:v>0.66666666666666663</c:v>
                </c:pt>
                <c:pt idx="1">
                  <c:v>0.54285714285714282</c:v>
                </c:pt>
                <c:pt idx="2">
                  <c:v>0.5</c:v>
                </c:pt>
                <c:pt idx="3">
                  <c:v>0.5</c:v>
                </c:pt>
                <c:pt idx="4">
                  <c:v>0.78947368421052633</c:v>
                </c:pt>
                <c:pt idx="5">
                  <c:v>0</c:v>
                </c:pt>
                <c:pt idx="6">
                  <c:v>0.5</c:v>
                </c:pt>
                <c:pt idx="7">
                  <c:v>0.21052631578947367</c:v>
                </c:pt>
                <c:pt idx="8">
                  <c:v>1</c:v>
                </c:pt>
                <c:pt idx="9">
                  <c:v>0.375</c:v>
                </c:pt>
                <c:pt idx="10">
                  <c:v>0.36842105263157893</c:v>
                </c:pt>
                <c:pt idx="11">
                  <c:v>0.2</c:v>
                </c:pt>
                <c:pt idx="12">
                  <c:v>0.5</c:v>
                </c:pt>
                <c:pt idx="13">
                  <c:v>0.73684210526315785</c:v>
                </c:pt>
                <c:pt idx="14">
                  <c:v>0</c:v>
                </c:pt>
                <c:pt idx="15">
                  <c:v>0.16666666666666666</c:v>
                </c:pt>
                <c:pt idx="16">
                  <c:v>0.57894736842105265</c:v>
                </c:pt>
                <c:pt idx="17">
                  <c:v>0</c:v>
                </c:pt>
              </c:numCache>
            </c:numRef>
          </c:val>
          <c:extLst>
            <c:ext xmlns:c16="http://schemas.microsoft.com/office/drawing/2014/chart" uri="{C3380CC4-5D6E-409C-BE32-E72D297353CC}">
              <c16:uniqueId val="{00000000-7FC2-C74D-AC45-3CB68BC061C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Ind9'!$I$35:$Z$35</c:f>
              <c:numCache>
                <c:formatCode>0.0%</c:formatCode>
                <c:ptCount val="18"/>
                <c:pt idx="0">
                  <c:v>0.33333333333333331</c:v>
                </c:pt>
                <c:pt idx="1">
                  <c:v>0.53333333333333333</c:v>
                </c:pt>
                <c:pt idx="2">
                  <c:v>0.5</c:v>
                </c:pt>
                <c:pt idx="3">
                  <c:v>1</c:v>
                </c:pt>
                <c:pt idx="4">
                  <c:v>0.875</c:v>
                </c:pt>
                <c:pt idx="5">
                  <c:v>1</c:v>
                </c:pt>
                <c:pt idx="6">
                  <c:v>0</c:v>
                </c:pt>
                <c:pt idx="7">
                  <c:v>0.125</c:v>
                </c:pt>
                <c:pt idx="8">
                  <c:v>0</c:v>
                </c:pt>
                <c:pt idx="9">
                  <c:v>0.15</c:v>
                </c:pt>
                <c:pt idx="10">
                  <c:v>7.6923076923076927E-2</c:v>
                </c:pt>
                <c:pt idx="11">
                  <c:v>0.14285714285714285</c:v>
                </c:pt>
                <c:pt idx="12">
                  <c:v>0.5</c:v>
                </c:pt>
                <c:pt idx="13">
                  <c:v>0.875</c:v>
                </c:pt>
                <c:pt idx="14">
                  <c:v>1</c:v>
                </c:pt>
                <c:pt idx="15">
                  <c:v>0</c:v>
                </c:pt>
                <c:pt idx="16">
                  <c:v>0.25</c:v>
                </c:pt>
                <c:pt idx="17">
                  <c:v>0</c:v>
                </c:pt>
              </c:numCache>
            </c:numRef>
          </c:val>
          <c:extLst>
            <c:ext xmlns:c16="http://schemas.microsoft.com/office/drawing/2014/chart" uri="{C3380CC4-5D6E-409C-BE32-E72D297353CC}">
              <c16:uniqueId val="{00000000-DB1E-434F-BA48-2DFC2C99015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Ind9'!$H$49:$S$49</c:f>
              <c:numCache>
                <c:formatCode>0.0%</c:formatCode>
                <c:ptCount val="12"/>
                <c:pt idx="0">
                  <c:v>0.66666666666666663</c:v>
                </c:pt>
                <c:pt idx="1">
                  <c:v>0.8571428571428571</c:v>
                </c:pt>
                <c:pt idx="2">
                  <c:v>0.625</c:v>
                </c:pt>
                <c:pt idx="3">
                  <c:v>0.91666666666666663</c:v>
                </c:pt>
                <c:pt idx="4">
                  <c:v>0.375</c:v>
                </c:pt>
                <c:pt idx="5">
                  <c:v>8.3333333333333329E-2</c:v>
                </c:pt>
                <c:pt idx="6">
                  <c:v>0.85</c:v>
                </c:pt>
                <c:pt idx="7">
                  <c:v>0.4</c:v>
                </c:pt>
                <c:pt idx="8">
                  <c:v>0.625</c:v>
                </c:pt>
                <c:pt idx="9">
                  <c:v>0.83333333333333337</c:v>
                </c:pt>
                <c:pt idx="10">
                  <c:v>0.25</c:v>
                </c:pt>
                <c:pt idx="11">
                  <c:v>0.66666666666666663</c:v>
                </c:pt>
              </c:numCache>
            </c:numRef>
          </c:val>
          <c:extLst>
            <c:ext xmlns:c16="http://schemas.microsoft.com/office/drawing/2014/chart" uri="{C3380CC4-5D6E-409C-BE32-E72D297353CC}">
              <c16:uniqueId val="{00000000-3C78-854F-AF9B-6AEF69BAFDC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Ind9'!$H$51:$S$51</c:f>
              <c:numCache>
                <c:formatCode>0.0%</c:formatCode>
                <c:ptCount val="12"/>
                <c:pt idx="0">
                  <c:v>0.75</c:v>
                </c:pt>
                <c:pt idx="1">
                  <c:v>1</c:v>
                </c:pt>
                <c:pt idx="2">
                  <c:v>0.55555555555555558</c:v>
                </c:pt>
                <c:pt idx="3">
                  <c:v>0.7857142857142857</c:v>
                </c:pt>
                <c:pt idx="4">
                  <c:v>0.44444444444444442</c:v>
                </c:pt>
                <c:pt idx="5">
                  <c:v>0.21428571428571427</c:v>
                </c:pt>
                <c:pt idx="6">
                  <c:v>0.42424242424242425</c:v>
                </c:pt>
                <c:pt idx="7">
                  <c:v>0.24390243902439024</c:v>
                </c:pt>
                <c:pt idx="8">
                  <c:v>0.55555555555555558</c:v>
                </c:pt>
                <c:pt idx="9">
                  <c:v>0.7857142857142857</c:v>
                </c:pt>
                <c:pt idx="10">
                  <c:v>0.33333333333333331</c:v>
                </c:pt>
                <c:pt idx="11">
                  <c:v>0.2857142857142857</c:v>
                </c:pt>
              </c:numCache>
            </c:numRef>
          </c:val>
          <c:extLst>
            <c:ext xmlns:c16="http://schemas.microsoft.com/office/drawing/2014/chart" uri="{C3380CC4-5D6E-409C-BE32-E72D297353CC}">
              <c16:uniqueId val="{00000000-41CA-B346-98F5-8EE26E4438AD}"/>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Ind9'!$H$52:$S$52</c:f>
              <c:numCache>
                <c:formatCode>0.0%</c:formatCode>
                <c:ptCount val="12"/>
                <c:pt idx="0">
                  <c:v>0.52631578947368418</c:v>
                </c:pt>
                <c:pt idx="1">
                  <c:v>0.59259259259259256</c:v>
                </c:pt>
                <c:pt idx="2">
                  <c:v>0.4</c:v>
                </c:pt>
                <c:pt idx="3">
                  <c:v>0.875</c:v>
                </c:pt>
                <c:pt idx="4">
                  <c:v>0.2</c:v>
                </c:pt>
                <c:pt idx="5">
                  <c:v>0.375</c:v>
                </c:pt>
                <c:pt idx="6">
                  <c:v>0.56000000000000005</c:v>
                </c:pt>
                <c:pt idx="7">
                  <c:v>0.25</c:v>
                </c:pt>
                <c:pt idx="8">
                  <c:v>0.3</c:v>
                </c:pt>
                <c:pt idx="9">
                  <c:v>0.875</c:v>
                </c:pt>
                <c:pt idx="10">
                  <c:v>0.3</c:v>
                </c:pt>
                <c:pt idx="11">
                  <c:v>0.5625</c:v>
                </c:pt>
              </c:numCache>
            </c:numRef>
          </c:val>
          <c:extLst>
            <c:ext xmlns:c16="http://schemas.microsoft.com/office/drawing/2014/chart" uri="{C3380CC4-5D6E-409C-BE32-E72D297353CC}">
              <c16:uniqueId val="{00000000-938A-4248-90ED-2F2F994FD2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Ind9'!$H$53:$S$53</c:f>
              <c:numCache>
                <c:formatCode>0.0%</c:formatCode>
                <c:ptCount val="12"/>
                <c:pt idx="0">
                  <c:v>0.46153846153846156</c:v>
                </c:pt>
                <c:pt idx="1">
                  <c:v>0.5</c:v>
                </c:pt>
                <c:pt idx="2">
                  <c:v>0.83333333333333337</c:v>
                </c:pt>
                <c:pt idx="3">
                  <c:v>1</c:v>
                </c:pt>
                <c:pt idx="4">
                  <c:v>0.16666666666666666</c:v>
                </c:pt>
                <c:pt idx="5">
                  <c:v>0</c:v>
                </c:pt>
                <c:pt idx="6">
                  <c:v>0.17647058823529413</c:v>
                </c:pt>
                <c:pt idx="7">
                  <c:v>8.6956521739130432E-2</c:v>
                </c:pt>
                <c:pt idx="8">
                  <c:v>0.83333333333333337</c:v>
                </c:pt>
                <c:pt idx="9">
                  <c:v>0.8</c:v>
                </c:pt>
                <c:pt idx="10">
                  <c:v>0.16666666666666666</c:v>
                </c:pt>
                <c:pt idx="11">
                  <c:v>0.2</c:v>
                </c:pt>
              </c:numCache>
            </c:numRef>
          </c:val>
          <c:extLst>
            <c:ext xmlns:c16="http://schemas.microsoft.com/office/drawing/2014/chart" uri="{C3380CC4-5D6E-409C-BE32-E72D297353CC}">
              <c16:uniqueId val="{00000000-48F0-C242-A15E-F9347DAABA7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Ind9'!$H$67:$S$67</c:f>
              <c:numCache>
                <c:formatCode>0.0%</c:formatCode>
                <c:ptCount val="12"/>
                <c:pt idx="0">
                  <c:v>0.625</c:v>
                </c:pt>
                <c:pt idx="1">
                  <c:v>0.83333333333333337</c:v>
                </c:pt>
                <c:pt idx="2">
                  <c:v>0.8</c:v>
                </c:pt>
                <c:pt idx="3">
                  <c:v>0.8</c:v>
                </c:pt>
                <c:pt idx="4">
                  <c:v>0.2</c:v>
                </c:pt>
                <c:pt idx="5">
                  <c:v>0.2</c:v>
                </c:pt>
                <c:pt idx="6">
                  <c:v>0</c:v>
                </c:pt>
                <c:pt idx="7">
                  <c:v>0.53846153846153844</c:v>
                </c:pt>
                <c:pt idx="8">
                  <c:v>1</c:v>
                </c:pt>
                <c:pt idx="9">
                  <c:v>0.66666666666666663</c:v>
                </c:pt>
                <c:pt idx="10">
                  <c:v>0.8</c:v>
                </c:pt>
                <c:pt idx="11">
                  <c:v>0.4</c:v>
                </c:pt>
              </c:numCache>
            </c:numRef>
          </c:val>
          <c:extLst>
            <c:ext xmlns:c16="http://schemas.microsoft.com/office/drawing/2014/chart" uri="{C3380CC4-5D6E-409C-BE32-E72D297353CC}">
              <c16:uniqueId val="{00000000-3858-9440-9AE6-255319850D3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Ind9'!$H$68:$S$68</c:f>
              <c:numCache>
                <c:formatCode>0.0%</c:formatCode>
                <c:ptCount val="12"/>
                <c:pt idx="0">
                  <c:v>0.54878048780487809</c:v>
                </c:pt>
                <c:pt idx="1">
                  <c:v>0.79272727272727272</c:v>
                </c:pt>
                <c:pt idx="2">
                  <c:v>0.71111111111111114</c:v>
                </c:pt>
                <c:pt idx="3">
                  <c:v>0.57339449541284404</c:v>
                </c:pt>
                <c:pt idx="4">
                  <c:v>0.28888888888888886</c:v>
                </c:pt>
                <c:pt idx="5">
                  <c:v>0.42660550458715596</c:v>
                </c:pt>
                <c:pt idx="6">
                  <c:v>0</c:v>
                </c:pt>
                <c:pt idx="7">
                  <c:v>0.39263803680981596</c:v>
                </c:pt>
                <c:pt idx="8">
                  <c:v>0.8</c:v>
                </c:pt>
                <c:pt idx="9">
                  <c:v>0.57798165137614677</c:v>
                </c:pt>
                <c:pt idx="10">
                  <c:v>0.26666666666666666</c:v>
                </c:pt>
                <c:pt idx="11">
                  <c:v>0.18807339449541285</c:v>
                </c:pt>
              </c:numCache>
            </c:numRef>
          </c:val>
          <c:extLst>
            <c:ext xmlns:c16="http://schemas.microsoft.com/office/drawing/2014/chart" uri="{C3380CC4-5D6E-409C-BE32-E72D297353CC}">
              <c16:uniqueId val="{00000000-5DCE-784A-976D-5818374F54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Ind9'!$H$70:$S$70</c:f>
              <c:numCache>
                <c:formatCode>0.0%</c:formatCode>
                <c:ptCount val="12"/>
                <c:pt idx="0">
                  <c:v>0.8</c:v>
                </c:pt>
                <c:pt idx="1">
                  <c:v>0.53658536585365857</c:v>
                </c:pt>
                <c:pt idx="2">
                  <c:v>0.5</c:v>
                </c:pt>
                <c:pt idx="3">
                  <c:v>0.72727272727272729</c:v>
                </c:pt>
                <c:pt idx="4">
                  <c:v>0.5</c:v>
                </c:pt>
                <c:pt idx="5">
                  <c:v>0.27272727272727271</c:v>
                </c:pt>
                <c:pt idx="6">
                  <c:v>0</c:v>
                </c:pt>
                <c:pt idx="7">
                  <c:v>0.22352941176470589</c:v>
                </c:pt>
                <c:pt idx="8">
                  <c:v>0.5</c:v>
                </c:pt>
                <c:pt idx="9">
                  <c:v>0.68181818181818177</c:v>
                </c:pt>
                <c:pt idx="10">
                  <c:v>0.25</c:v>
                </c:pt>
                <c:pt idx="11">
                  <c:v>0.5</c:v>
                </c:pt>
              </c:numCache>
            </c:numRef>
          </c:val>
          <c:extLst>
            <c:ext xmlns:c16="http://schemas.microsoft.com/office/drawing/2014/chart" uri="{C3380CC4-5D6E-409C-BE32-E72D297353CC}">
              <c16:uniqueId val="{00000000-D379-D949-93C9-B8871FA003B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withinLinear" id="18">
  <a:schemeClr val="accent5"/>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withinLinear" id="16">
  <a:schemeClr val="accent3"/>
</cs:colorStyle>
</file>

<file path=xl/charts/colors104.xml><?xml version="1.0" encoding="utf-8"?>
<cs:colorStyle xmlns:cs="http://schemas.microsoft.com/office/drawing/2012/chartStyle" xmlns:a="http://schemas.openxmlformats.org/drawingml/2006/main" meth="withinLinear" id="17">
  <a:schemeClr val="accent4"/>
</cs:colorStyle>
</file>

<file path=xl/charts/colors105.xml><?xml version="1.0" encoding="utf-8"?>
<cs:colorStyle xmlns:cs="http://schemas.microsoft.com/office/drawing/2012/chartStyle" xmlns:a="http://schemas.openxmlformats.org/drawingml/2006/main" meth="withinLinear" id="18">
  <a:schemeClr val="accent5"/>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withinLinear" id="17">
  <a:schemeClr val="accent4"/>
</cs:colorStyle>
</file>

<file path=xl/charts/colors71.xml><?xml version="1.0" encoding="utf-8"?>
<cs:colorStyle xmlns:cs="http://schemas.microsoft.com/office/drawing/2012/chartStyle" xmlns:a="http://schemas.openxmlformats.org/drawingml/2006/main" meth="withinLinear" id="18">
  <a:schemeClr val="accent5"/>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withinLinear" id="16">
  <a:schemeClr val="accent3"/>
</cs:colorStyle>
</file>

<file path=xl/charts/colors74.xml><?xml version="1.0" encoding="utf-8"?>
<cs:colorStyle xmlns:cs="http://schemas.microsoft.com/office/drawing/2012/chartStyle" xmlns:a="http://schemas.openxmlformats.org/drawingml/2006/main" meth="withinLinear" id="17">
  <a:schemeClr val="accent4"/>
</cs:colorStyle>
</file>

<file path=xl/charts/colors75.xml><?xml version="1.0" encoding="utf-8"?>
<cs:colorStyle xmlns:cs="http://schemas.microsoft.com/office/drawing/2012/chartStyle" xmlns:a="http://schemas.openxmlformats.org/drawingml/2006/main" meth="withinLinear" id="18">
  <a:schemeClr val="accent5"/>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withinLinear" id="17">
  <a:schemeClr val="accent4"/>
</cs:colorStyle>
</file>

<file path=xl/charts/colors79.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withinLinear" id="16">
  <a:schemeClr val="accent3"/>
</cs:colorStyle>
</file>

<file path=xl/charts/colors83.xml><?xml version="1.0" encoding="utf-8"?>
<cs:colorStyle xmlns:cs="http://schemas.microsoft.com/office/drawing/2012/chartStyle" xmlns:a="http://schemas.openxmlformats.org/drawingml/2006/main" meth="withinLinear" id="17">
  <a:schemeClr val="accent4"/>
</cs:colorStyle>
</file>

<file path=xl/charts/colors84.xml><?xml version="1.0" encoding="utf-8"?>
<cs:colorStyle xmlns:cs="http://schemas.microsoft.com/office/drawing/2012/chartStyle" xmlns:a="http://schemas.openxmlformats.org/drawingml/2006/main" meth="withinLinear" id="18">
  <a:schemeClr val="accent5"/>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 id="16">
  <a:schemeClr val="accent3"/>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withinLinear" id="16">
  <a:schemeClr val="accent3"/>
</cs:colorStyle>
</file>

<file path=xl/charts/colors91.xml><?xml version="1.0" encoding="utf-8"?>
<cs:colorStyle xmlns:cs="http://schemas.microsoft.com/office/drawing/2012/chartStyle" xmlns:a="http://schemas.openxmlformats.org/drawingml/2006/main" meth="withinLinear" id="17">
  <a:schemeClr val="accent4"/>
</cs:colorStyle>
</file>

<file path=xl/charts/colors92.xml><?xml version="1.0" encoding="utf-8"?>
<cs:colorStyle xmlns:cs="http://schemas.microsoft.com/office/drawing/2012/chartStyle" xmlns:a="http://schemas.openxmlformats.org/drawingml/2006/main" meth="withinLinear" id="18">
  <a:schemeClr val="accent5"/>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withinLinear" id="16">
  <a:schemeClr val="accent3"/>
</cs:colorStyle>
</file>

<file path=xl/charts/colors95.xml><?xml version="1.0" encoding="utf-8"?>
<cs:colorStyle xmlns:cs="http://schemas.microsoft.com/office/drawing/2012/chartStyle" xmlns:a="http://schemas.openxmlformats.org/drawingml/2006/main" meth="withinLinear" id="17">
  <a:schemeClr val="accent4"/>
</cs:colorStyle>
</file>

<file path=xl/charts/colors96.xml><?xml version="1.0" encoding="utf-8"?>
<cs:colorStyle xmlns:cs="http://schemas.microsoft.com/office/drawing/2012/chartStyle" xmlns:a="http://schemas.openxmlformats.org/drawingml/2006/main" meth="withinLinear" id="18">
  <a:schemeClr val="accent5"/>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4.xml"/><Relationship Id="rId13" Type="http://schemas.openxmlformats.org/officeDocument/2006/relationships/chart" Target="../charts/chart79.xml"/><Relationship Id="rId18" Type="http://schemas.openxmlformats.org/officeDocument/2006/relationships/chart" Target="../charts/chart84.xml"/><Relationship Id="rId3" Type="http://schemas.openxmlformats.org/officeDocument/2006/relationships/chart" Target="../charts/chart69.xml"/><Relationship Id="rId21" Type="http://schemas.openxmlformats.org/officeDocument/2006/relationships/chart" Target="../charts/chart87.xml"/><Relationship Id="rId7" Type="http://schemas.openxmlformats.org/officeDocument/2006/relationships/chart" Target="../charts/chart73.xml"/><Relationship Id="rId12" Type="http://schemas.openxmlformats.org/officeDocument/2006/relationships/chart" Target="../charts/chart78.xml"/><Relationship Id="rId17" Type="http://schemas.openxmlformats.org/officeDocument/2006/relationships/chart" Target="../charts/chart83.xml"/><Relationship Id="rId2" Type="http://schemas.openxmlformats.org/officeDocument/2006/relationships/chart" Target="../charts/chart68.xml"/><Relationship Id="rId16" Type="http://schemas.openxmlformats.org/officeDocument/2006/relationships/chart" Target="../charts/chart82.xml"/><Relationship Id="rId20" Type="http://schemas.openxmlformats.org/officeDocument/2006/relationships/chart" Target="../charts/chart86.xml"/><Relationship Id="rId1" Type="http://schemas.openxmlformats.org/officeDocument/2006/relationships/chart" Target="../charts/chart67.xml"/><Relationship Id="rId6" Type="http://schemas.openxmlformats.org/officeDocument/2006/relationships/chart" Target="../charts/chart72.xml"/><Relationship Id="rId11" Type="http://schemas.openxmlformats.org/officeDocument/2006/relationships/chart" Target="../charts/chart77.xml"/><Relationship Id="rId5" Type="http://schemas.openxmlformats.org/officeDocument/2006/relationships/chart" Target="../charts/chart71.xml"/><Relationship Id="rId15" Type="http://schemas.openxmlformats.org/officeDocument/2006/relationships/chart" Target="../charts/chart81.xml"/><Relationship Id="rId10" Type="http://schemas.openxmlformats.org/officeDocument/2006/relationships/chart" Target="../charts/chart76.xml"/><Relationship Id="rId19" Type="http://schemas.openxmlformats.org/officeDocument/2006/relationships/chart" Target="../charts/chart85.xml"/><Relationship Id="rId4" Type="http://schemas.openxmlformats.org/officeDocument/2006/relationships/chart" Target="../charts/chart70.xml"/><Relationship Id="rId9" Type="http://schemas.openxmlformats.org/officeDocument/2006/relationships/chart" Target="../charts/chart75.xml"/><Relationship Id="rId14" Type="http://schemas.openxmlformats.org/officeDocument/2006/relationships/chart" Target="../charts/chart8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95.xml"/><Relationship Id="rId13" Type="http://schemas.openxmlformats.org/officeDocument/2006/relationships/chart" Target="../charts/chart100.xml"/><Relationship Id="rId18" Type="http://schemas.openxmlformats.org/officeDocument/2006/relationships/chart" Target="../charts/chart105.xml"/><Relationship Id="rId3" Type="http://schemas.openxmlformats.org/officeDocument/2006/relationships/chart" Target="../charts/chart90.xml"/><Relationship Id="rId7" Type="http://schemas.openxmlformats.org/officeDocument/2006/relationships/chart" Target="../charts/chart94.xml"/><Relationship Id="rId12" Type="http://schemas.openxmlformats.org/officeDocument/2006/relationships/chart" Target="../charts/chart99.xml"/><Relationship Id="rId17" Type="http://schemas.openxmlformats.org/officeDocument/2006/relationships/chart" Target="../charts/chart104.xml"/><Relationship Id="rId2" Type="http://schemas.openxmlformats.org/officeDocument/2006/relationships/chart" Target="../charts/chart89.xml"/><Relationship Id="rId16" Type="http://schemas.openxmlformats.org/officeDocument/2006/relationships/chart" Target="../charts/chart103.xml"/><Relationship Id="rId1" Type="http://schemas.openxmlformats.org/officeDocument/2006/relationships/chart" Target="../charts/chart88.xml"/><Relationship Id="rId6" Type="http://schemas.openxmlformats.org/officeDocument/2006/relationships/chart" Target="../charts/chart93.xml"/><Relationship Id="rId11" Type="http://schemas.openxmlformats.org/officeDocument/2006/relationships/chart" Target="../charts/chart98.xml"/><Relationship Id="rId5" Type="http://schemas.openxmlformats.org/officeDocument/2006/relationships/chart" Target="../charts/chart92.xml"/><Relationship Id="rId15" Type="http://schemas.openxmlformats.org/officeDocument/2006/relationships/chart" Target="../charts/chart102.xml"/><Relationship Id="rId10" Type="http://schemas.openxmlformats.org/officeDocument/2006/relationships/chart" Target="../charts/chart97.xml"/><Relationship Id="rId19" Type="http://schemas.openxmlformats.org/officeDocument/2006/relationships/chart" Target="../charts/chart106.xml"/><Relationship Id="rId4" Type="http://schemas.openxmlformats.org/officeDocument/2006/relationships/chart" Target="../charts/chart91.xml"/><Relationship Id="rId9" Type="http://schemas.openxmlformats.org/officeDocument/2006/relationships/chart" Target="../charts/chart96.xml"/><Relationship Id="rId14" Type="http://schemas.openxmlformats.org/officeDocument/2006/relationships/chart" Target="../charts/chart10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 Id="rId6" Type="http://schemas.openxmlformats.org/officeDocument/2006/relationships/chart" Target="../charts/chart112.xml"/><Relationship Id="rId5" Type="http://schemas.openxmlformats.org/officeDocument/2006/relationships/chart" Target="../charts/chart111.xml"/><Relationship Id="rId4" Type="http://schemas.openxmlformats.org/officeDocument/2006/relationships/chart" Target="../charts/chart11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5" Type="http://schemas.openxmlformats.org/officeDocument/2006/relationships/chart" Target="../charts/chart117.xml"/><Relationship Id="rId4" Type="http://schemas.openxmlformats.org/officeDocument/2006/relationships/chart" Target="../charts/chart116.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21.xml"/><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4" Type="http://schemas.openxmlformats.org/officeDocument/2006/relationships/chart" Target="../charts/chart12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7.xml"/><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chart" Target="../charts/chart12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6.xml"/><Relationship Id="rId5" Type="http://schemas.openxmlformats.org/officeDocument/2006/relationships/chart" Target="../charts/chart135.xml"/><Relationship Id="rId4" Type="http://schemas.openxmlformats.org/officeDocument/2006/relationships/chart" Target="../charts/chart13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39.xml"/><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2.xml"/><Relationship Id="rId5" Type="http://schemas.openxmlformats.org/officeDocument/2006/relationships/chart" Target="../charts/chart141.xml"/><Relationship Id="rId4" Type="http://schemas.openxmlformats.org/officeDocument/2006/relationships/chart" Target="../charts/chart14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51.xml"/><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chart" Target="../charts/chart154.xml"/><Relationship Id="rId5" Type="http://schemas.openxmlformats.org/officeDocument/2006/relationships/chart" Target="../charts/chart153.xml"/><Relationship Id="rId4" Type="http://schemas.openxmlformats.org/officeDocument/2006/relationships/chart" Target="../charts/chart152.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57.xml"/><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chart" Target="../charts/chart158.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69.xml"/><Relationship Id="rId2" Type="http://schemas.openxmlformats.org/officeDocument/2006/relationships/chart" Target="../charts/chart168.xml"/><Relationship Id="rId1" Type="http://schemas.openxmlformats.org/officeDocument/2006/relationships/chart" Target="../charts/chart167.xml"/><Relationship Id="rId5" Type="http://schemas.openxmlformats.org/officeDocument/2006/relationships/chart" Target="../charts/chart171.xml"/><Relationship Id="rId4" Type="http://schemas.openxmlformats.org/officeDocument/2006/relationships/chart" Target="../charts/chart17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 Id="rId5" Type="http://schemas.openxmlformats.org/officeDocument/2006/relationships/chart" Target="../charts/chart176.xml"/><Relationship Id="rId4" Type="http://schemas.openxmlformats.org/officeDocument/2006/relationships/chart" Target="../charts/chart17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7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B5C46618-8D92-B547-AC63-B7E03A4D3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E01AB22E-62DF-CF48-B367-23919ED1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1DAB68D1-37A3-8B4E-A941-BD02299AD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5" name="Gráfico 4">
          <a:extLst>
            <a:ext uri="{FF2B5EF4-FFF2-40B4-BE49-F238E27FC236}">
              <a16:creationId xmlns:a16="http://schemas.microsoft.com/office/drawing/2014/main" id="{0D745130-AEAF-3C41-B715-7FC2E4D62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6" name="Gráfico 5">
          <a:extLst>
            <a:ext uri="{FF2B5EF4-FFF2-40B4-BE49-F238E27FC236}">
              <a16:creationId xmlns:a16="http://schemas.microsoft.com/office/drawing/2014/main" id="{910BAEA0-421B-C345-90E0-F918C239D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7" name="Gráfico 6">
          <a:extLst>
            <a:ext uri="{FF2B5EF4-FFF2-40B4-BE49-F238E27FC236}">
              <a16:creationId xmlns:a16="http://schemas.microsoft.com/office/drawing/2014/main" id="{1A48ED49-F777-7B48-A351-D95AFFB24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3" name="Gráfico 2">
          <a:extLst>
            <a:ext uri="{FF2B5EF4-FFF2-40B4-BE49-F238E27FC236}">
              <a16:creationId xmlns:a16="http://schemas.microsoft.com/office/drawing/2014/main" id="{F31D92E2-C5FC-1E4E-9652-B980BC8FC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70E91636-B922-FF48-80D5-BBC3E3FF2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F7E9C98B-CB39-EA44-A897-31ACF1244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898D4DDF-69E4-D14A-8B88-210EE4EAD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7A3A5615-0241-3247-91F8-6D6378363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0EEDD273-2CCC-0E4F-8DCC-709862BBF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0CD93A7-E9BC-9B43-8510-224A74E23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1D8300DF-7CE8-5E4D-9F45-CB62DC1E3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3129F3F0-D02C-DE4D-8DBB-A01107AF7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366D2C3F-0D76-7F4C-A1D9-5892993FC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DB38FAAC-DB2E-8047-9976-AEFACE2AB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6DD7F088-0648-AC40-B15A-8D4EBFC20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5E5F766-ABF5-BD4C-BBC4-3E4049283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CD928F62-ACEE-2A47-9EAF-5A86BBFD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B4045A95-D4DD-B44B-BFD8-BE58F7546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111D77AB-1C70-3C45-AAEC-7E3D6E66F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4A19CF9D-EE24-5440-BACC-DAD6CFF1F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8B1568B1-1D95-DF44-B253-D11FFD27B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996255F3-87C4-954C-884B-B3EC8DB0B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FE026F6E-3910-A648-BF95-F19655A7B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84514047-587F-D246-9261-5E4C482E9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8D123E47-5E36-CA4C-81AA-3B2882713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B331FCD3-A1CF-E444-B7D3-2D3FD12FB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2BCE60BC-843F-AE44-88A6-5EB4C14DD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BA742251-9B27-3147-9F0C-10A417D9E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A55A42E1-12E7-1441-AC12-1B382AAD7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15AA9B36-7E81-9541-9675-E3DD7DB69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8BE63C35-0C4E-CD48-B2E8-4F6284526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F5939CB9-82CB-1145-9469-79340D55E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E6D11340-17B1-4146-99DD-0EF2812B9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5" name="Gráfico 14">
          <a:extLst>
            <a:ext uri="{FF2B5EF4-FFF2-40B4-BE49-F238E27FC236}">
              <a16:creationId xmlns:a16="http://schemas.microsoft.com/office/drawing/2014/main" id="{D5BCC1CD-56BE-7045-832B-35B28CF5C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6" name="Gráfico 15">
          <a:extLst>
            <a:ext uri="{FF2B5EF4-FFF2-40B4-BE49-F238E27FC236}">
              <a16:creationId xmlns:a16="http://schemas.microsoft.com/office/drawing/2014/main" id="{6D74D6BC-7B5B-C041-818D-59C4F67D6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7" name="Gráfico 16">
          <a:extLst>
            <a:ext uri="{FF2B5EF4-FFF2-40B4-BE49-F238E27FC236}">
              <a16:creationId xmlns:a16="http://schemas.microsoft.com/office/drawing/2014/main" id="{4E2A7D93-E11D-884A-ADD6-F808FD910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8" name="Gráfico 17">
          <a:extLst>
            <a:ext uri="{FF2B5EF4-FFF2-40B4-BE49-F238E27FC236}">
              <a16:creationId xmlns:a16="http://schemas.microsoft.com/office/drawing/2014/main" id="{0A16CECD-D081-864E-851B-AB35F846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19" name="Gráfico 18">
          <a:extLst>
            <a:ext uri="{FF2B5EF4-FFF2-40B4-BE49-F238E27FC236}">
              <a16:creationId xmlns:a16="http://schemas.microsoft.com/office/drawing/2014/main" id="{4503FC52-4D88-8944-8937-430BFF532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0" name="Gráfico 19">
          <a:extLst>
            <a:ext uri="{FF2B5EF4-FFF2-40B4-BE49-F238E27FC236}">
              <a16:creationId xmlns:a16="http://schemas.microsoft.com/office/drawing/2014/main" id="{2F7684B9-1D16-DC4A-9A23-33BDC323A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84</xdr:col>
      <xdr:colOff>0</xdr:colOff>
      <xdr:row>36</xdr:row>
      <xdr:rowOff>0</xdr:rowOff>
    </xdr:from>
    <xdr:to>
      <xdr:col>104</xdr:col>
      <xdr:colOff>12096</xdr:colOff>
      <xdr:row>53</xdr:row>
      <xdr:rowOff>25400</xdr:rowOff>
    </xdr:to>
    <xdr:graphicFrame macro="">
      <xdr:nvGraphicFramePr>
        <xdr:cNvPr id="21" name="Gráfico 20">
          <a:extLst>
            <a:ext uri="{FF2B5EF4-FFF2-40B4-BE49-F238E27FC236}">
              <a16:creationId xmlns:a16="http://schemas.microsoft.com/office/drawing/2014/main" id="{57B073A9-7D71-1B47-8BC9-810340B73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87</xdr:col>
      <xdr:colOff>0</xdr:colOff>
      <xdr:row>54</xdr:row>
      <xdr:rowOff>0</xdr:rowOff>
    </xdr:from>
    <xdr:to>
      <xdr:col>102</xdr:col>
      <xdr:colOff>520096</xdr:colOff>
      <xdr:row>70</xdr:row>
      <xdr:rowOff>222250</xdr:rowOff>
    </xdr:to>
    <xdr:graphicFrame macro="">
      <xdr:nvGraphicFramePr>
        <xdr:cNvPr id="22" name="Gráfico 21">
          <a:extLst>
            <a:ext uri="{FF2B5EF4-FFF2-40B4-BE49-F238E27FC236}">
              <a16:creationId xmlns:a16="http://schemas.microsoft.com/office/drawing/2014/main" id="{10258ADC-687A-1C43-83F3-B6075C2E6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1A43E2D6-9C09-6E4A-911E-E0E0A4D71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C290DE89-D8DE-7643-9B3D-1362A1FBE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04A969BA-81E5-EE4F-99A3-E975BE9F0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55A15606-A29F-B247-986D-955D792B8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20D4FFEA-02B3-334D-9BAC-7572AC7E6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78153F94-20C2-2A4C-8A2A-07848C808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FAC82732-41B4-BA4E-B11E-A90C164FF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CFC840CA-E31A-4C4F-B1C2-509DA3B23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DD189F5B-8C53-1D4D-BDA7-5A18F9936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76E7192C-46EF-254A-914B-8722FD1E1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0A798CF9-774D-2C4D-B161-84F58EB45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5C87B5E4-9F6B-A749-8B46-73A05401C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C97F3CDD-42B2-4E4B-A148-0B00AEF8E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6" name="Gráfico 15">
          <a:extLst>
            <a:ext uri="{FF2B5EF4-FFF2-40B4-BE49-F238E27FC236}">
              <a16:creationId xmlns:a16="http://schemas.microsoft.com/office/drawing/2014/main" id="{B647B420-060C-DD5F-C095-9A689158D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7" name="Gráfico 16">
          <a:extLst>
            <a:ext uri="{FF2B5EF4-FFF2-40B4-BE49-F238E27FC236}">
              <a16:creationId xmlns:a16="http://schemas.microsoft.com/office/drawing/2014/main" id="{B15DD71E-D9C3-C944-A621-305CE3959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8" name="Gráfico 17">
          <a:extLst>
            <a:ext uri="{FF2B5EF4-FFF2-40B4-BE49-F238E27FC236}">
              <a16:creationId xmlns:a16="http://schemas.microsoft.com/office/drawing/2014/main" id="{3368B9ED-152A-804A-BC1B-88C43FF21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9" name="Gráfico 18">
          <a:extLst>
            <a:ext uri="{FF2B5EF4-FFF2-40B4-BE49-F238E27FC236}">
              <a16:creationId xmlns:a16="http://schemas.microsoft.com/office/drawing/2014/main" id="{C58BFAE1-C9CB-5A4A-AD5E-E5FE92440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20" name="Gráfico 19">
          <a:extLst>
            <a:ext uri="{FF2B5EF4-FFF2-40B4-BE49-F238E27FC236}">
              <a16:creationId xmlns:a16="http://schemas.microsoft.com/office/drawing/2014/main" id="{5A0AD0C6-3B32-0547-A730-93A76078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1" name="Gráfico 20">
          <a:extLst>
            <a:ext uri="{FF2B5EF4-FFF2-40B4-BE49-F238E27FC236}">
              <a16:creationId xmlns:a16="http://schemas.microsoft.com/office/drawing/2014/main" id="{D7809C45-AAF9-1F49-BCD1-BC24A2F18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124690</xdr:colOff>
      <xdr:row>16</xdr:row>
      <xdr:rowOff>235528</xdr:rowOff>
    </xdr:from>
    <xdr:to>
      <xdr:col>8</xdr:col>
      <xdr:colOff>971356</xdr:colOff>
      <xdr:row>45</xdr:row>
      <xdr:rowOff>207819</xdr:rowOff>
    </xdr:to>
    <xdr:graphicFrame macro="">
      <xdr:nvGraphicFramePr>
        <xdr:cNvPr id="2" name="Gráfico 1">
          <a:extLst>
            <a:ext uri="{FF2B5EF4-FFF2-40B4-BE49-F238E27FC236}">
              <a16:creationId xmlns:a16="http://schemas.microsoft.com/office/drawing/2014/main" id="{5EDCC09E-1437-2A49-810C-DD912ED08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F3C02683-FDA5-F74D-8F5F-2B7D12D29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E64F0296-65CB-D74B-B66B-3E9619EAA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46460FC8-FC3E-9F41-9228-59C54A427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8F7DE3A0-1036-F44B-94D3-CAA9A53D6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339369</xdr:colOff>
      <xdr:row>46</xdr:row>
      <xdr:rowOff>189868</xdr:rowOff>
    </xdr:from>
    <xdr:to>
      <xdr:col>46</xdr:col>
      <xdr:colOff>579298</xdr:colOff>
      <xdr:row>76</xdr:row>
      <xdr:rowOff>14741</xdr:rowOff>
    </xdr:to>
    <xdr:graphicFrame macro="">
      <xdr:nvGraphicFramePr>
        <xdr:cNvPr id="7" name="Gráfico 6">
          <a:extLst>
            <a:ext uri="{FF2B5EF4-FFF2-40B4-BE49-F238E27FC236}">
              <a16:creationId xmlns:a16="http://schemas.microsoft.com/office/drawing/2014/main" id="{8C9C3306-005A-D141-AFCE-E8B7F9E3B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9AB5AC2E-646E-7941-9AB5-1357DCC0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69459558-26D4-E14E-87F7-54C8647DF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75E52659-A6FF-3A41-9A21-20FA76FD7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6" name="Gráfico 5">
          <a:extLst>
            <a:ext uri="{FF2B5EF4-FFF2-40B4-BE49-F238E27FC236}">
              <a16:creationId xmlns:a16="http://schemas.microsoft.com/office/drawing/2014/main" id="{62672856-BB4F-D843-9409-DFA1D1493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7" name="Gráfico 6">
          <a:extLst>
            <a:ext uri="{FF2B5EF4-FFF2-40B4-BE49-F238E27FC236}">
              <a16:creationId xmlns:a16="http://schemas.microsoft.com/office/drawing/2014/main" id="{58C74A71-52F6-294D-AB32-14E1ABF7B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8" name="Gráfico 7">
          <a:extLst>
            <a:ext uri="{FF2B5EF4-FFF2-40B4-BE49-F238E27FC236}">
              <a16:creationId xmlns:a16="http://schemas.microsoft.com/office/drawing/2014/main" id="{62CF7F3D-F33C-6344-9600-EA0A83E1C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17</xdr:row>
      <xdr:rowOff>0</xdr:rowOff>
    </xdr:from>
    <xdr:to>
      <xdr:col>8</xdr:col>
      <xdr:colOff>846666</xdr:colOff>
      <xdr:row>46</xdr:row>
      <xdr:rowOff>0</xdr:rowOff>
    </xdr:to>
    <xdr:graphicFrame macro="">
      <xdr:nvGraphicFramePr>
        <xdr:cNvPr id="2" name="Gráfico 1">
          <a:extLst>
            <a:ext uri="{FF2B5EF4-FFF2-40B4-BE49-F238E27FC236}">
              <a16:creationId xmlns:a16="http://schemas.microsoft.com/office/drawing/2014/main" id="{640C0501-E539-DB4D-A9F7-CD809905C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AE98B815-1471-634F-BCC4-5A07E2E67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405A2ACF-A62C-BD42-A67D-7C1D842E8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523C8E0F-5483-8D49-A3C9-2D073BF74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7AB554F1-7DDA-E64A-8DAD-0730E64DF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415569</xdr:colOff>
      <xdr:row>46</xdr:row>
      <xdr:rowOff>189868</xdr:rowOff>
    </xdr:from>
    <xdr:to>
      <xdr:col>47</xdr:col>
      <xdr:colOff>83998</xdr:colOff>
      <xdr:row>76</xdr:row>
      <xdr:rowOff>14741</xdr:rowOff>
    </xdr:to>
    <xdr:graphicFrame macro="">
      <xdr:nvGraphicFramePr>
        <xdr:cNvPr id="7" name="Gráfico 6">
          <a:extLst>
            <a:ext uri="{FF2B5EF4-FFF2-40B4-BE49-F238E27FC236}">
              <a16:creationId xmlns:a16="http://schemas.microsoft.com/office/drawing/2014/main" id="{FDA81A9B-7A3A-F84E-949E-2B79E0B97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C11E73EF-970C-E14F-86CA-E186F8D6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20FD6D17-4130-524F-93E5-23FAFAF75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6A46ED36-CEAF-9A49-A506-DF94D834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0DB46346-C67F-1D45-B049-18C785E2D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C6F17C33-DDD8-6142-BDE3-4354472A4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3F96A882-8C15-164C-99F1-9CAF07B2F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51DE3A8F-DB84-0249-82D1-EC8679DA3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14DC063C-BDDC-D144-AE8C-A35F6ED08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86CFD4B3-467E-FA41-AA29-36A3CA245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BE00D633-F275-A448-A59B-8AE947FE3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BF8E043A-ED78-A04D-9D58-CF33621BF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5DE51B3E-2743-874D-9587-7FB544EFA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79072261-48E1-1744-B2F6-748F4C6EB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93DD3A87-07D8-DF43-AC01-A13E9C755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6F4B6513-1425-D24A-9AEA-2857C4191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3A6CB104-2621-2442-845A-44C7ADADA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6F154C67-9371-2B44-ADD7-7D04508B4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C570F688-440A-C24D-B878-251B6F35D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C7150FFB-BF18-2D44-9375-591EF4773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B9A08A10-DE7E-6D46-AE6E-E0316CC74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E5EEC8A6-DE68-3648-ABAA-4FE370678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47E4F0D8-F5ED-3E45-A1D8-12E5A78C8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293AA6C9-C72A-7A47-85DF-68FC8F05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FAA587AE-0C35-F147-A6AF-92CF94366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B1EEAB97-A87C-9C4F-8B8E-78721A30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05CAF398-5B52-5746-85C8-45DC6FE62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8C02D38A-C907-0242-B953-865EDB0DC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E06AA9AA-095A-E147-88C0-57183812D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D0074294-09B8-3141-9DA4-E5253D11A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2" name="Gráfico 1">
          <a:extLst>
            <a:ext uri="{FF2B5EF4-FFF2-40B4-BE49-F238E27FC236}">
              <a16:creationId xmlns:a16="http://schemas.microsoft.com/office/drawing/2014/main" id="{E34B4418-37E2-524D-AC79-7386C7287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3" name="Gráfico 2">
          <a:extLst>
            <a:ext uri="{FF2B5EF4-FFF2-40B4-BE49-F238E27FC236}">
              <a16:creationId xmlns:a16="http://schemas.microsoft.com/office/drawing/2014/main" id="{633E43B5-94F3-EE48-B7EF-BF8FAB234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4" name="Gráfico 3">
          <a:extLst>
            <a:ext uri="{FF2B5EF4-FFF2-40B4-BE49-F238E27FC236}">
              <a16:creationId xmlns:a16="http://schemas.microsoft.com/office/drawing/2014/main" id="{064E9575-8F7C-D645-87F5-C998BCAC2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5" name="Gráfico 4">
          <a:extLst>
            <a:ext uri="{FF2B5EF4-FFF2-40B4-BE49-F238E27FC236}">
              <a16:creationId xmlns:a16="http://schemas.microsoft.com/office/drawing/2014/main" id="{ABA7506C-A1CC-074C-A941-6C160C157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6" name="Gráfico 5">
          <a:extLst>
            <a:ext uri="{FF2B5EF4-FFF2-40B4-BE49-F238E27FC236}">
              <a16:creationId xmlns:a16="http://schemas.microsoft.com/office/drawing/2014/main" id="{0E922BC8-CE82-D049-942C-7E9042C35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7" name="Gráfico 6">
          <a:extLst>
            <a:ext uri="{FF2B5EF4-FFF2-40B4-BE49-F238E27FC236}">
              <a16:creationId xmlns:a16="http://schemas.microsoft.com/office/drawing/2014/main" id="{B7168148-FFC4-0C47-BF8A-710117180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81BA6DC7-A868-F242-8AE9-700441055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254F5D85-3B76-6546-8B43-0A526FC91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3" name="Gráfico 2">
          <a:extLst>
            <a:ext uri="{FF2B5EF4-FFF2-40B4-BE49-F238E27FC236}">
              <a16:creationId xmlns:a16="http://schemas.microsoft.com/office/drawing/2014/main" id="{081A49F5-B861-004A-B02D-2E63BB34C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4" name="Gráfico 3">
          <a:extLst>
            <a:ext uri="{FF2B5EF4-FFF2-40B4-BE49-F238E27FC236}">
              <a16:creationId xmlns:a16="http://schemas.microsoft.com/office/drawing/2014/main" id="{5515F1D2-5F4F-E748-AF5B-1D2E7087C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5" name="Gráfico 4">
          <a:extLst>
            <a:ext uri="{FF2B5EF4-FFF2-40B4-BE49-F238E27FC236}">
              <a16:creationId xmlns:a16="http://schemas.microsoft.com/office/drawing/2014/main" id="{31569F6A-67E3-914F-A33E-9E44CB686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6" name="Gráfico 5">
          <a:extLst>
            <a:ext uri="{FF2B5EF4-FFF2-40B4-BE49-F238E27FC236}">
              <a16:creationId xmlns:a16="http://schemas.microsoft.com/office/drawing/2014/main" id="{0B8D3D77-2E38-B944-8C8B-D8CA051E5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7" name="Gráfico 6">
          <a:extLst>
            <a:ext uri="{FF2B5EF4-FFF2-40B4-BE49-F238E27FC236}">
              <a16:creationId xmlns:a16="http://schemas.microsoft.com/office/drawing/2014/main" id="{310A2F5B-72F8-074F-AF84-D9A9B60BE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B6FDBCC3-3ECA-5441-941A-36CAA8076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9" name="Gráfico 8">
          <a:extLst>
            <a:ext uri="{FF2B5EF4-FFF2-40B4-BE49-F238E27FC236}">
              <a16:creationId xmlns:a16="http://schemas.microsoft.com/office/drawing/2014/main" id="{7C0298F4-ED8D-F449-9F44-AE560540B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10" name="Gráfico 9">
          <a:extLst>
            <a:ext uri="{FF2B5EF4-FFF2-40B4-BE49-F238E27FC236}">
              <a16:creationId xmlns:a16="http://schemas.microsoft.com/office/drawing/2014/main" id="{E9CBD1EC-F974-6840-9BDE-48242C46C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11" name="Gráfico 10">
          <a:extLst>
            <a:ext uri="{FF2B5EF4-FFF2-40B4-BE49-F238E27FC236}">
              <a16:creationId xmlns:a16="http://schemas.microsoft.com/office/drawing/2014/main" id="{36012FAF-7671-D848-8232-E9A69A536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12" name="Gráfico 11">
          <a:extLst>
            <a:ext uri="{FF2B5EF4-FFF2-40B4-BE49-F238E27FC236}">
              <a16:creationId xmlns:a16="http://schemas.microsoft.com/office/drawing/2014/main" id="{90DE5804-7B80-3540-8DE7-FF224EBB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13" name="Gráfico 12">
          <a:extLst>
            <a:ext uri="{FF2B5EF4-FFF2-40B4-BE49-F238E27FC236}">
              <a16:creationId xmlns:a16="http://schemas.microsoft.com/office/drawing/2014/main" id="{CE38AD05-6002-774D-90EE-522BDC20F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2" name="Gráfico 1">
          <a:extLst>
            <a:ext uri="{FF2B5EF4-FFF2-40B4-BE49-F238E27FC236}">
              <a16:creationId xmlns:a16="http://schemas.microsoft.com/office/drawing/2014/main" id="{C14DEB36-4C58-CD4D-8DAB-F92AA90C4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3" name="Gráfico 2">
          <a:extLst>
            <a:ext uri="{FF2B5EF4-FFF2-40B4-BE49-F238E27FC236}">
              <a16:creationId xmlns:a16="http://schemas.microsoft.com/office/drawing/2014/main" id="{7B90ECA7-74CA-2A43-B899-EBE31C1AE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4" name="Gráfico 3">
          <a:extLst>
            <a:ext uri="{FF2B5EF4-FFF2-40B4-BE49-F238E27FC236}">
              <a16:creationId xmlns:a16="http://schemas.microsoft.com/office/drawing/2014/main" id="{E9305DB9-B876-534F-9CEA-B70A429E6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5" name="Gráfico 4">
          <a:extLst>
            <a:ext uri="{FF2B5EF4-FFF2-40B4-BE49-F238E27FC236}">
              <a16:creationId xmlns:a16="http://schemas.microsoft.com/office/drawing/2014/main" id="{526DA085-8CAE-5C4C-967B-0E9A13D0C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2" name="Gráfico 1">
          <a:extLst>
            <a:ext uri="{FF2B5EF4-FFF2-40B4-BE49-F238E27FC236}">
              <a16:creationId xmlns:a16="http://schemas.microsoft.com/office/drawing/2014/main" id="{34075A4A-EB8C-FC43-8FF8-A1E720CD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3" name="Gráfico 2">
          <a:extLst>
            <a:ext uri="{FF2B5EF4-FFF2-40B4-BE49-F238E27FC236}">
              <a16:creationId xmlns:a16="http://schemas.microsoft.com/office/drawing/2014/main" id="{347CE12E-58F0-9D45-8FB0-F593A3A3F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90FAEEA7-1015-3546-838F-D4A16C35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DB9E0C45-1837-6642-BCF3-6CB3AF554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76D779A6-67AE-4E49-B53B-4D2AEC702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89DDFBE6-4019-094E-AB4F-B1800D236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3C86ED4C-1588-D744-AD5A-D4A395A5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0F24C901-7F2E-3342-94DB-C9318D1A3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B43D2B64-1A75-7E4F-BFE0-5CBF1BB17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4E558D85-F831-2C41-A245-E8E97F6D1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4773B710-D036-8647-8D18-020ADB743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FFFC60CF-56CC-BF4F-B002-EE83DABB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DDDEB180-5C16-A640-B5C9-8BCEB704F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C1881E1D-88E3-2B42-BDC5-09E394785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754C64F2-3B0C-6E48-BC76-E9F3B65B2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3" name="Gráfico 2">
          <a:extLst>
            <a:ext uri="{FF2B5EF4-FFF2-40B4-BE49-F238E27FC236}">
              <a16:creationId xmlns:a16="http://schemas.microsoft.com/office/drawing/2014/main" id="{D6074CD1-1D37-4647-8E02-E7FEBBDAE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8" name="Gráfico 7">
          <a:extLst>
            <a:ext uri="{FF2B5EF4-FFF2-40B4-BE49-F238E27FC236}">
              <a16:creationId xmlns:a16="http://schemas.microsoft.com/office/drawing/2014/main" id="{D0FD53B8-1A0E-FA43-91F2-08BB9ABFF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9" name="Gráfico 8">
          <a:extLst>
            <a:ext uri="{FF2B5EF4-FFF2-40B4-BE49-F238E27FC236}">
              <a16:creationId xmlns:a16="http://schemas.microsoft.com/office/drawing/2014/main" id="{6E91B992-10C2-344E-B2C8-CA432D6C0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10" name="Gráfico 9">
          <a:extLst>
            <a:ext uri="{FF2B5EF4-FFF2-40B4-BE49-F238E27FC236}">
              <a16:creationId xmlns:a16="http://schemas.microsoft.com/office/drawing/2014/main" id="{B04A07F4-D647-D942-858E-EB633633C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11" name="Gráfico 10">
          <a:extLst>
            <a:ext uri="{FF2B5EF4-FFF2-40B4-BE49-F238E27FC236}">
              <a16:creationId xmlns:a16="http://schemas.microsoft.com/office/drawing/2014/main" id="{5F94F0C7-7CB8-254A-958B-CA421C39B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12" name="Gráfico 11">
          <a:extLst>
            <a:ext uri="{FF2B5EF4-FFF2-40B4-BE49-F238E27FC236}">
              <a16:creationId xmlns:a16="http://schemas.microsoft.com/office/drawing/2014/main" id="{4E24BD96-05E5-5F4F-8C1B-E3B10A200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2E512E5D-FD34-D840-939B-BBDAA88A5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0EAF22AF-7218-D340-8178-3AD3F0B83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3" name="Gráfico 2">
          <a:extLst>
            <a:ext uri="{FF2B5EF4-FFF2-40B4-BE49-F238E27FC236}">
              <a16:creationId xmlns:a16="http://schemas.microsoft.com/office/drawing/2014/main" id="{FF1CC994-86C2-784D-A572-F40EA2DA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4" name="Gráfico 3">
          <a:extLst>
            <a:ext uri="{FF2B5EF4-FFF2-40B4-BE49-F238E27FC236}">
              <a16:creationId xmlns:a16="http://schemas.microsoft.com/office/drawing/2014/main" id="{E20D23F0-ED73-0D4B-BB1E-DEA5E4B4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5" name="Gráfico 4">
          <a:extLst>
            <a:ext uri="{FF2B5EF4-FFF2-40B4-BE49-F238E27FC236}">
              <a16:creationId xmlns:a16="http://schemas.microsoft.com/office/drawing/2014/main" id="{63DE4D82-6299-1544-92B9-13E5D8EC3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6" name="Gráfico 5">
          <a:extLst>
            <a:ext uri="{FF2B5EF4-FFF2-40B4-BE49-F238E27FC236}">
              <a16:creationId xmlns:a16="http://schemas.microsoft.com/office/drawing/2014/main" id="{8CB48025-927B-F541-B109-32B2FAE1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7" name="Gráfico 6">
          <a:extLst>
            <a:ext uri="{FF2B5EF4-FFF2-40B4-BE49-F238E27FC236}">
              <a16:creationId xmlns:a16="http://schemas.microsoft.com/office/drawing/2014/main" id="{5A334C17-3261-7D44-B78B-F9E330AE6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CC8B896D-B0F8-A844-88E3-587B7CF45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8" name="Gráfico 7">
          <a:extLst>
            <a:ext uri="{FF2B5EF4-FFF2-40B4-BE49-F238E27FC236}">
              <a16:creationId xmlns:a16="http://schemas.microsoft.com/office/drawing/2014/main" id="{88AC07EB-CF16-E84E-A489-D4536CDA3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9" name="Gráfico 8">
          <a:extLst>
            <a:ext uri="{FF2B5EF4-FFF2-40B4-BE49-F238E27FC236}">
              <a16:creationId xmlns:a16="http://schemas.microsoft.com/office/drawing/2014/main" id="{3B19482C-1669-7D4E-9159-A34399D06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10" name="Gráfico 9">
          <a:extLst>
            <a:ext uri="{FF2B5EF4-FFF2-40B4-BE49-F238E27FC236}">
              <a16:creationId xmlns:a16="http://schemas.microsoft.com/office/drawing/2014/main" id="{09976CCE-A991-624B-9803-0A2557E31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11" name="Gráfico 10">
          <a:extLst>
            <a:ext uri="{FF2B5EF4-FFF2-40B4-BE49-F238E27FC236}">
              <a16:creationId xmlns:a16="http://schemas.microsoft.com/office/drawing/2014/main" id="{4DCB37B5-AF19-0148-AE66-ED445811D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12" name="Gráfico 11">
          <a:extLst>
            <a:ext uri="{FF2B5EF4-FFF2-40B4-BE49-F238E27FC236}">
              <a16:creationId xmlns:a16="http://schemas.microsoft.com/office/drawing/2014/main" id="{9240D85E-87BC-7649-8F2F-627943CD4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6D49904A-F015-2940-8D5F-0658AA68C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3" name="Gráfico 2">
          <a:extLst>
            <a:ext uri="{FF2B5EF4-FFF2-40B4-BE49-F238E27FC236}">
              <a16:creationId xmlns:a16="http://schemas.microsoft.com/office/drawing/2014/main" id="{E9452B26-EC29-4E42-A588-7D70AE227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4" name="Gráfico 3">
          <a:extLst>
            <a:ext uri="{FF2B5EF4-FFF2-40B4-BE49-F238E27FC236}">
              <a16:creationId xmlns:a16="http://schemas.microsoft.com/office/drawing/2014/main" id="{093FC4A1-EE23-9F44-A5A2-E7D3853E8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5" name="Gráfico 4">
          <a:extLst>
            <a:ext uri="{FF2B5EF4-FFF2-40B4-BE49-F238E27FC236}">
              <a16:creationId xmlns:a16="http://schemas.microsoft.com/office/drawing/2014/main" id="{ED747E91-EBC0-F74F-B6C9-E99851379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6" name="Gráfico 5">
          <a:extLst>
            <a:ext uri="{FF2B5EF4-FFF2-40B4-BE49-F238E27FC236}">
              <a16:creationId xmlns:a16="http://schemas.microsoft.com/office/drawing/2014/main" id="{5B6452C5-962E-4045-B1B8-766CBAC62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7" name="Gráfico 6">
          <a:extLst>
            <a:ext uri="{FF2B5EF4-FFF2-40B4-BE49-F238E27FC236}">
              <a16:creationId xmlns:a16="http://schemas.microsoft.com/office/drawing/2014/main" id="{7BB9A778-13FE-5E4D-87AB-BDCE60CB8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9CC8C41B-0E2D-6D48-839B-FDBBA630E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8" name="Gráfico 7">
          <a:extLst>
            <a:ext uri="{FF2B5EF4-FFF2-40B4-BE49-F238E27FC236}">
              <a16:creationId xmlns:a16="http://schemas.microsoft.com/office/drawing/2014/main" id="{41BF5DEA-DB6C-6441-91B7-032739684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9" name="Gráfico 8">
          <a:extLst>
            <a:ext uri="{FF2B5EF4-FFF2-40B4-BE49-F238E27FC236}">
              <a16:creationId xmlns:a16="http://schemas.microsoft.com/office/drawing/2014/main" id="{F35D9D04-2204-754E-BE11-90F987AB4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10" name="Gráfico 9">
          <a:extLst>
            <a:ext uri="{FF2B5EF4-FFF2-40B4-BE49-F238E27FC236}">
              <a16:creationId xmlns:a16="http://schemas.microsoft.com/office/drawing/2014/main" id="{142D2923-A072-D844-B653-1205FC667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11" name="Gráfico 10">
          <a:extLst>
            <a:ext uri="{FF2B5EF4-FFF2-40B4-BE49-F238E27FC236}">
              <a16:creationId xmlns:a16="http://schemas.microsoft.com/office/drawing/2014/main" id="{6DF5151E-6364-4842-8B35-D5BB0FF5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12" name="Gráfico 11">
          <a:extLst>
            <a:ext uri="{FF2B5EF4-FFF2-40B4-BE49-F238E27FC236}">
              <a16:creationId xmlns:a16="http://schemas.microsoft.com/office/drawing/2014/main" id="{AA8A134D-D320-1E48-9599-AE31917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2" name="Gráfico 1">
          <a:extLst>
            <a:ext uri="{FF2B5EF4-FFF2-40B4-BE49-F238E27FC236}">
              <a16:creationId xmlns:a16="http://schemas.microsoft.com/office/drawing/2014/main" id="{4318E244-A719-4D42-AAA0-305B8BC82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alizado 485">
      <a:dk1>
        <a:srgbClr val="3F3F3F"/>
      </a:dk1>
      <a:lt1>
        <a:sysClr val="window" lastClr="FFFFFF"/>
      </a:lt1>
      <a:dk2>
        <a:srgbClr val="3F3F3F"/>
      </a:dk2>
      <a:lt2>
        <a:srgbClr val="FAF9F8"/>
      </a:lt2>
      <a:accent1>
        <a:srgbClr val="9D2449"/>
      </a:accent1>
      <a:accent2>
        <a:srgbClr val="B38E5D"/>
      </a:accent2>
      <a:accent3>
        <a:srgbClr val="9AB0A1"/>
      </a:accent3>
      <a:accent4>
        <a:srgbClr val="285C4D"/>
      </a:accent4>
      <a:accent5>
        <a:srgbClr val="691B33"/>
      </a:accent5>
      <a:accent6>
        <a:srgbClr val="308063"/>
      </a:accent6>
      <a:hlink>
        <a:srgbClr val="8A6B41"/>
      </a:hlink>
      <a:folHlink>
        <a:srgbClr val="8A6B41"/>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70BA-166B-0049-A8D5-6912E22B2EDD}">
  <dimension ref="A1:C34"/>
  <sheetViews>
    <sheetView zoomScale="92" workbookViewId="0">
      <selection activeCell="C2" sqref="C2"/>
    </sheetView>
  </sheetViews>
  <sheetFormatPr baseColWidth="10" defaultColWidth="10.6328125" defaultRowHeight="15.5"/>
  <cols>
    <col min="1" max="1" width="29.08984375" style="73" customWidth="1"/>
    <col min="2" max="2" width="110.6328125" style="74" customWidth="1"/>
    <col min="3" max="3" width="17.36328125" style="73" customWidth="1"/>
    <col min="4" max="16384" width="10.6328125" style="73"/>
  </cols>
  <sheetData>
    <row r="1" spans="1:3" ht="57">
      <c r="A1" s="85" t="s">
        <v>505</v>
      </c>
      <c r="B1" s="86" t="s">
        <v>610</v>
      </c>
    </row>
    <row r="2" spans="1:3" ht="31">
      <c r="A2" s="88" t="s">
        <v>589</v>
      </c>
      <c r="B2" s="89" t="s">
        <v>601</v>
      </c>
    </row>
    <row r="3" spans="1:3" ht="57">
      <c r="A3" s="85" t="s">
        <v>505</v>
      </c>
      <c r="B3" s="86" t="s">
        <v>599</v>
      </c>
    </row>
    <row r="4" spans="1:3" ht="31">
      <c r="A4" s="88" t="s">
        <v>585</v>
      </c>
      <c r="B4" s="87" t="s">
        <v>597</v>
      </c>
    </row>
    <row r="5" spans="1:3" ht="31">
      <c r="A5" s="210" t="s">
        <v>589</v>
      </c>
      <c r="B5" s="211" t="s">
        <v>598</v>
      </c>
    </row>
    <row r="6" spans="1:3" ht="46.5">
      <c r="A6" s="88" t="s">
        <v>520</v>
      </c>
      <c r="B6" s="87" t="s">
        <v>587</v>
      </c>
    </row>
    <row r="7" spans="1:3" ht="73.25" customHeight="1">
      <c r="A7" s="85" t="s">
        <v>505</v>
      </c>
      <c r="B7" s="86" t="s">
        <v>600</v>
      </c>
      <c r="C7" s="74"/>
    </row>
    <row r="8" spans="1:3" ht="31">
      <c r="A8" s="75" t="s">
        <v>506</v>
      </c>
      <c r="B8" s="80" t="s">
        <v>507</v>
      </c>
    </row>
    <row r="9" spans="1:3" ht="46.5">
      <c r="A9" s="76"/>
      <c r="B9" s="80" t="s">
        <v>508</v>
      </c>
    </row>
    <row r="10" spans="1:3">
      <c r="A10" s="77"/>
      <c r="B10" s="80" t="s">
        <v>510</v>
      </c>
    </row>
    <row r="11" spans="1:3" ht="31">
      <c r="A11" s="77"/>
      <c r="B11" s="80" t="s">
        <v>565</v>
      </c>
    </row>
    <row r="12" spans="1:3">
      <c r="A12" s="78"/>
      <c r="B12" s="80" t="s">
        <v>511</v>
      </c>
    </row>
    <row r="13" spans="1:3" ht="31">
      <c r="A13" s="75" t="s">
        <v>509</v>
      </c>
      <c r="B13" s="80" t="s">
        <v>566</v>
      </c>
    </row>
    <row r="14" spans="1:3" ht="31">
      <c r="A14" s="78"/>
      <c r="B14" s="80" t="s">
        <v>512</v>
      </c>
    </row>
    <row r="15" spans="1:3" ht="31">
      <c r="A15" s="79" t="s">
        <v>513</v>
      </c>
      <c r="B15" s="80" t="s">
        <v>557</v>
      </c>
    </row>
    <row r="16" spans="1:3" ht="31">
      <c r="A16" s="81" t="s">
        <v>514</v>
      </c>
      <c r="B16" s="80" t="s">
        <v>569</v>
      </c>
    </row>
    <row r="17" spans="1:2" ht="31">
      <c r="A17" s="81" t="s">
        <v>514</v>
      </c>
      <c r="B17" s="80" t="s">
        <v>515</v>
      </c>
    </row>
    <row r="18" spans="1:2" ht="46.5">
      <c r="A18" s="82" t="s">
        <v>514</v>
      </c>
      <c r="B18" s="80" t="s">
        <v>516</v>
      </c>
    </row>
    <row r="19" spans="1:2" ht="31">
      <c r="A19" s="76"/>
      <c r="B19" s="80" t="s">
        <v>517</v>
      </c>
    </row>
    <row r="20" spans="1:2" ht="31">
      <c r="A20" s="83"/>
      <c r="B20" s="80" t="s">
        <v>518</v>
      </c>
    </row>
    <row r="21" spans="1:2" ht="46.5">
      <c r="A21" s="84" t="s">
        <v>519</v>
      </c>
      <c r="B21" s="80" t="s">
        <v>556</v>
      </c>
    </row>
    <row r="22" spans="1:2" ht="31">
      <c r="A22" s="75" t="s">
        <v>520</v>
      </c>
      <c r="B22" s="80" t="s">
        <v>555</v>
      </c>
    </row>
    <row r="23" spans="1:2" ht="31">
      <c r="A23" s="76"/>
      <c r="B23" s="80" t="s">
        <v>554</v>
      </c>
    </row>
    <row r="24" spans="1:2" ht="31">
      <c r="A24" s="76"/>
      <c r="B24" s="80" t="s">
        <v>552</v>
      </c>
    </row>
    <row r="25" spans="1:2" ht="31">
      <c r="A25" s="83"/>
      <c r="B25" s="80" t="s">
        <v>553</v>
      </c>
    </row>
    <row r="26" spans="1:2">
      <c r="A26" s="75" t="s">
        <v>521</v>
      </c>
      <c r="B26" s="80" t="s">
        <v>522</v>
      </c>
    </row>
    <row r="27" spans="1:2" ht="31">
      <c r="A27" s="83"/>
      <c r="B27" s="80" t="s">
        <v>523</v>
      </c>
    </row>
    <row r="28" spans="1:2" ht="31">
      <c r="A28" s="81" t="s">
        <v>524</v>
      </c>
      <c r="B28" s="80" t="s">
        <v>551</v>
      </c>
    </row>
    <row r="29" spans="1:2" ht="31">
      <c r="A29" s="75" t="s">
        <v>525</v>
      </c>
      <c r="B29" s="80" t="s">
        <v>549</v>
      </c>
    </row>
    <row r="30" spans="1:2" ht="31">
      <c r="A30" s="78"/>
      <c r="B30" s="80" t="s">
        <v>526</v>
      </c>
    </row>
    <row r="31" spans="1:2" ht="46.5">
      <c r="A31" s="75" t="s">
        <v>527</v>
      </c>
      <c r="B31" s="80" t="s">
        <v>550</v>
      </c>
    </row>
    <row r="32" spans="1:2">
      <c r="A32" s="78"/>
      <c r="B32" s="80" t="s">
        <v>546</v>
      </c>
    </row>
    <row r="33" spans="1:2">
      <c r="A33" s="81" t="s">
        <v>528</v>
      </c>
      <c r="B33" s="80" t="s">
        <v>547</v>
      </c>
    </row>
    <row r="34" spans="1:2">
      <c r="A34" s="81" t="s">
        <v>529</v>
      </c>
      <c r="B34" s="80" t="s">
        <v>548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59C6-5BA2-824D-A62C-CC22FC6A2B76}">
  <sheetPr>
    <tabColor theme="9" tint="0.59999389629810485"/>
  </sheetPr>
  <dimension ref="A1:M18"/>
  <sheetViews>
    <sheetView zoomScale="55" zoomScaleNormal="55" workbookViewId="0">
      <selection activeCell="L9" sqref="L9"/>
    </sheetView>
  </sheetViews>
  <sheetFormatPr baseColWidth="10" defaultColWidth="8.6328125" defaultRowHeight="18"/>
  <cols>
    <col min="1" max="1" width="12.453125" style="238" customWidth="1"/>
    <col min="2" max="2" width="18" style="238" customWidth="1"/>
    <col min="3" max="3" width="15.36328125" style="238" customWidth="1"/>
    <col min="4" max="4" width="18.36328125" style="238" customWidth="1"/>
    <col min="5" max="5" width="20.36328125" style="238" customWidth="1"/>
    <col min="6" max="6" width="37" style="238" customWidth="1"/>
    <col min="7" max="7" width="21.453125" style="238" customWidth="1"/>
    <col min="8" max="11" width="18.6328125" style="238" customWidth="1"/>
    <col min="12" max="12" width="27.36328125" style="238" customWidth="1"/>
    <col min="13" max="13" width="18.6328125" style="238" customWidth="1"/>
    <col min="14" max="16374" width="9.08984375" style="238" bestFit="1" customWidth="1"/>
    <col min="16375" max="16383" width="8.6328125" style="238" bestFit="1" customWidth="1"/>
    <col min="16384" max="16384" width="8.6328125" style="238"/>
  </cols>
  <sheetData>
    <row r="1" spans="1:13" ht="67.25" customHeight="1">
      <c r="A1" s="569" t="s">
        <v>499</v>
      </c>
      <c r="B1" s="570"/>
      <c r="C1" s="570"/>
      <c r="D1" s="570"/>
      <c r="E1" s="570"/>
      <c r="F1" s="570"/>
      <c r="G1" s="570"/>
      <c r="H1" s="570"/>
      <c r="I1" s="570"/>
      <c r="J1" s="570"/>
      <c r="K1" s="570"/>
      <c r="L1" s="570"/>
      <c r="M1" s="571"/>
    </row>
    <row r="2" spans="1:13" ht="57" customHeight="1">
      <c r="A2" s="632" t="s">
        <v>625</v>
      </c>
      <c r="B2" s="633"/>
      <c r="C2" s="633"/>
      <c r="D2" s="633"/>
      <c r="E2" s="633"/>
      <c r="F2" s="633"/>
      <c r="G2" s="633"/>
      <c r="H2" s="633"/>
      <c r="I2" s="633"/>
      <c r="J2" s="633"/>
      <c r="K2" s="633"/>
      <c r="L2" s="573" t="s">
        <v>293</v>
      </c>
      <c r="M2" s="573"/>
    </row>
    <row r="3" spans="1:13" ht="29" customHeight="1">
      <c r="A3" s="634" t="s">
        <v>367</v>
      </c>
      <c r="B3" s="635"/>
      <c r="C3" s="635"/>
      <c r="D3" s="635"/>
      <c r="E3" s="635"/>
      <c r="F3" s="635"/>
      <c r="G3" s="635"/>
      <c r="H3" s="635"/>
      <c r="I3" s="635"/>
      <c r="J3" s="635"/>
      <c r="K3" s="635"/>
      <c r="L3" s="635"/>
      <c r="M3" s="636"/>
    </row>
    <row r="4" spans="1:13" s="277" customFormat="1" ht="57" customHeight="1">
      <c r="A4" s="391" t="s">
        <v>238</v>
      </c>
      <c r="B4" s="392" t="s">
        <v>239</v>
      </c>
      <c r="C4" s="392" t="s">
        <v>348</v>
      </c>
      <c r="D4" s="392" t="s">
        <v>240</v>
      </c>
      <c r="E4" s="392" t="s">
        <v>345</v>
      </c>
      <c r="F4" s="392" t="s">
        <v>393</v>
      </c>
      <c r="G4" s="392" t="s">
        <v>242</v>
      </c>
      <c r="H4" s="392" t="s">
        <v>25</v>
      </c>
      <c r="I4" s="392" t="s">
        <v>26</v>
      </c>
      <c r="J4" s="392" t="s">
        <v>27</v>
      </c>
      <c r="K4" s="392" t="s">
        <v>243</v>
      </c>
      <c r="L4" s="392" t="s">
        <v>29</v>
      </c>
      <c r="M4" s="393" t="s">
        <v>244</v>
      </c>
    </row>
    <row r="5" spans="1:13" s="277" customFormat="1" ht="23" customHeight="1">
      <c r="A5" s="137" t="s">
        <v>651</v>
      </c>
      <c r="B5" s="137" t="s">
        <v>652</v>
      </c>
      <c r="C5" s="637" t="s">
        <v>567</v>
      </c>
      <c r="D5" s="113" t="s">
        <v>347</v>
      </c>
      <c r="E5" s="805">
        <v>0</v>
      </c>
      <c r="F5" s="137">
        <v>0</v>
      </c>
      <c r="G5" s="137">
        <v>0</v>
      </c>
      <c r="H5" s="137">
        <v>0</v>
      </c>
      <c r="I5" s="137">
        <v>0</v>
      </c>
      <c r="J5" s="137">
        <v>0</v>
      </c>
      <c r="K5" s="137">
        <v>0</v>
      </c>
      <c r="L5" s="137">
        <v>0</v>
      </c>
      <c r="M5" s="113"/>
    </row>
    <row r="6" spans="1:13" ht="107" customHeight="1">
      <c r="A6" s="137" t="s">
        <v>651</v>
      </c>
      <c r="B6" s="137" t="s">
        <v>652</v>
      </c>
      <c r="C6" s="638"/>
      <c r="D6" s="394" t="s">
        <v>245</v>
      </c>
      <c r="E6" s="806">
        <v>226</v>
      </c>
      <c r="F6" s="103">
        <v>111</v>
      </c>
      <c r="G6" s="137">
        <v>56</v>
      </c>
      <c r="H6" s="137">
        <v>87</v>
      </c>
      <c r="I6" s="137">
        <v>45</v>
      </c>
      <c r="J6" s="137">
        <v>33</v>
      </c>
      <c r="K6" s="137">
        <v>21</v>
      </c>
      <c r="L6" s="137">
        <v>18</v>
      </c>
      <c r="M6" s="137"/>
    </row>
    <row r="7" spans="1:13" ht="23" customHeight="1">
      <c r="A7" s="137" t="s">
        <v>651</v>
      </c>
      <c r="B7" s="137" t="s">
        <v>652</v>
      </c>
      <c r="C7" s="638"/>
      <c r="D7" s="395" t="s">
        <v>246</v>
      </c>
      <c r="E7" s="805">
        <v>0</v>
      </c>
      <c r="F7" s="137">
        <v>0</v>
      </c>
      <c r="G7" s="137">
        <v>0</v>
      </c>
      <c r="H7" s="137">
        <v>0</v>
      </c>
      <c r="I7" s="137">
        <v>0</v>
      </c>
      <c r="J7" s="137">
        <v>0</v>
      </c>
      <c r="K7" s="137">
        <v>0</v>
      </c>
      <c r="L7" s="137">
        <v>0</v>
      </c>
      <c r="M7" s="137"/>
    </row>
    <row r="8" spans="1:13" ht="23" customHeight="1">
      <c r="A8" s="137" t="s">
        <v>651</v>
      </c>
      <c r="B8" s="137" t="s">
        <v>652</v>
      </c>
      <c r="C8" s="638"/>
      <c r="D8" s="395" t="s">
        <v>247</v>
      </c>
      <c r="E8" s="805">
        <v>462</v>
      </c>
      <c r="F8" s="137">
        <v>176</v>
      </c>
      <c r="G8" s="137">
        <v>167</v>
      </c>
      <c r="H8" s="137">
        <v>89</v>
      </c>
      <c r="I8" s="137">
        <v>67</v>
      </c>
      <c r="J8" s="137">
        <v>45</v>
      </c>
      <c r="K8" s="137">
        <v>32</v>
      </c>
      <c r="L8" s="137">
        <v>33</v>
      </c>
      <c r="M8" s="137"/>
    </row>
    <row r="9" spans="1:13" ht="23" customHeight="1">
      <c r="A9" s="137" t="s">
        <v>651</v>
      </c>
      <c r="B9" s="137" t="s">
        <v>652</v>
      </c>
      <c r="C9" s="639"/>
      <c r="D9" s="396" t="s">
        <v>248</v>
      </c>
      <c r="E9" s="805">
        <v>53</v>
      </c>
      <c r="F9" s="137">
        <v>36</v>
      </c>
      <c r="G9" s="137">
        <v>46</v>
      </c>
      <c r="H9" s="137">
        <v>50</v>
      </c>
      <c r="I9" s="137">
        <v>45</v>
      </c>
      <c r="J9" s="137">
        <v>35</v>
      </c>
      <c r="K9" s="137">
        <v>27</v>
      </c>
      <c r="L9" s="137">
        <v>21</v>
      </c>
      <c r="M9" s="137"/>
    </row>
    <row r="10" spans="1:13" ht="20.25" customHeight="1"/>
    <row r="11" spans="1:13" ht="30" customHeight="1">
      <c r="A11" s="607" t="s">
        <v>368</v>
      </c>
      <c r="B11" s="607"/>
      <c r="C11" s="607"/>
      <c r="D11" s="607"/>
      <c r="E11" s="607"/>
      <c r="F11" s="607"/>
      <c r="G11" s="607"/>
      <c r="H11" s="607"/>
      <c r="I11" s="607"/>
      <c r="J11" s="607"/>
      <c r="K11" s="607"/>
      <c r="L11" s="607"/>
    </row>
    <row r="12" spans="1:13" s="277" customFormat="1" ht="58.25" customHeight="1">
      <c r="A12" s="100" t="s">
        <v>238</v>
      </c>
      <c r="B12" s="100" t="s">
        <v>239</v>
      </c>
      <c r="C12" s="397" t="s">
        <v>348</v>
      </c>
      <c r="D12" s="100" t="s">
        <v>240</v>
      </c>
      <c r="E12" s="392" t="s">
        <v>345</v>
      </c>
      <c r="F12" s="392" t="s">
        <v>393</v>
      </c>
      <c r="G12" s="100" t="s">
        <v>242</v>
      </c>
      <c r="H12" s="100" t="s">
        <v>25</v>
      </c>
      <c r="I12" s="100" t="s">
        <v>26</v>
      </c>
      <c r="J12" s="100" t="s">
        <v>27</v>
      </c>
      <c r="K12" s="100" t="s">
        <v>243</v>
      </c>
      <c r="L12" s="100" t="s">
        <v>29</v>
      </c>
    </row>
    <row r="13" spans="1:13" s="277" customFormat="1" ht="23" customHeight="1">
      <c r="A13" s="137" t="s">
        <v>651</v>
      </c>
      <c r="B13" s="137" t="s">
        <v>652</v>
      </c>
      <c r="C13" s="568" t="s">
        <v>568</v>
      </c>
      <c r="D13" s="113" t="s">
        <v>347</v>
      </c>
      <c r="E13" s="292" t="e">
        <f>E5/$E$5</f>
        <v>#DIV/0!</v>
      </c>
      <c r="F13" s="292" t="e">
        <f>F5/$E$5</f>
        <v>#DIV/0!</v>
      </c>
      <c r="G13" s="292" t="e">
        <f t="shared" ref="G13:L13" si="0">G5/$E$5</f>
        <v>#DIV/0!</v>
      </c>
      <c r="H13" s="292" t="e">
        <f t="shared" si="0"/>
        <v>#DIV/0!</v>
      </c>
      <c r="I13" s="292" t="e">
        <f t="shared" si="0"/>
        <v>#DIV/0!</v>
      </c>
      <c r="J13" s="292" t="e">
        <f t="shared" si="0"/>
        <v>#DIV/0!</v>
      </c>
      <c r="K13" s="292" t="e">
        <f>K5/$E$5</f>
        <v>#DIV/0!</v>
      </c>
      <c r="L13" s="292" t="e">
        <f t="shared" si="0"/>
        <v>#DIV/0!</v>
      </c>
    </row>
    <row r="14" spans="1:13" ht="23" customHeight="1">
      <c r="A14" s="137" t="s">
        <v>651</v>
      </c>
      <c r="B14" s="137" t="s">
        <v>652</v>
      </c>
      <c r="C14" s="568"/>
      <c r="D14" s="137" t="s">
        <v>245</v>
      </c>
      <c r="E14" s="292">
        <f t="shared" ref="E14:L14" si="1">E6/$E$6</f>
        <v>1</v>
      </c>
      <c r="F14" s="292">
        <f t="shared" si="1"/>
        <v>0.49115044247787609</v>
      </c>
      <c r="G14" s="292">
        <f t="shared" si="1"/>
        <v>0.24778761061946902</v>
      </c>
      <c r="H14" s="292">
        <f t="shared" si="1"/>
        <v>0.38495575221238937</v>
      </c>
      <c r="I14" s="292">
        <f t="shared" si="1"/>
        <v>0.19911504424778761</v>
      </c>
      <c r="J14" s="292">
        <f t="shared" si="1"/>
        <v>0.14601769911504425</v>
      </c>
      <c r="K14" s="292">
        <f t="shared" si="1"/>
        <v>9.2920353982300891E-2</v>
      </c>
      <c r="L14" s="292">
        <f t="shared" si="1"/>
        <v>7.9646017699115043E-2</v>
      </c>
    </row>
    <row r="15" spans="1:13" ht="23" customHeight="1">
      <c r="A15" s="137" t="s">
        <v>651</v>
      </c>
      <c r="B15" s="137" t="s">
        <v>652</v>
      </c>
      <c r="C15" s="568"/>
      <c r="D15" s="137" t="s">
        <v>246</v>
      </c>
      <c r="E15" s="292" t="e">
        <f t="shared" ref="E15:L15" si="2">E7/$E$7</f>
        <v>#DIV/0!</v>
      </c>
      <c r="F15" s="292" t="e">
        <f t="shared" si="2"/>
        <v>#DIV/0!</v>
      </c>
      <c r="G15" s="292" t="e">
        <f t="shared" si="2"/>
        <v>#DIV/0!</v>
      </c>
      <c r="H15" s="292" t="e">
        <f t="shared" si="2"/>
        <v>#DIV/0!</v>
      </c>
      <c r="I15" s="292" t="e">
        <f t="shared" si="2"/>
        <v>#DIV/0!</v>
      </c>
      <c r="J15" s="292" t="e">
        <f t="shared" si="2"/>
        <v>#DIV/0!</v>
      </c>
      <c r="K15" s="292" t="e">
        <f t="shared" si="2"/>
        <v>#DIV/0!</v>
      </c>
      <c r="L15" s="292" t="e">
        <f t="shared" si="2"/>
        <v>#DIV/0!</v>
      </c>
    </row>
    <row r="16" spans="1:13" ht="23" customHeight="1">
      <c r="A16" s="137" t="s">
        <v>651</v>
      </c>
      <c r="B16" s="137" t="s">
        <v>652</v>
      </c>
      <c r="C16" s="568"/>
      <c r="D16" s="137" t="s">
        <v>247</v>
      </c>
      <c r="E16" s="292">
        <f t="shared" ref="E16:L16" si="3">E8/$E$8</f>
        <v>1</v>
      </c>
      <c r="F16" s="292">
        <f t="shared" si="3"/>
        <v>0.38095238095238093</v>
      </c>
      <c r="G16" s="292">
        <f t="shared" si="3"/>
        <v>0.36147186147186144</v>
      </c>
      <c r="H16" s="292">
        <f t="shared" si="3"/>
        <v>0.19264069264069264</v>
      </c>
      <c r="I16" s="292">
        <f t="shared" si="3"/>
        <v>0.14502164502164502</v>
      </c>
      <c r="J16" s="292">
        <f t="shared" si="3"/>
        <v>9.7402597402597407E-2</v>
      </c>
      <c r="K16" s="292">
        <f t="shared" si="3"/>
        <v>6.9264069264069264E-2</v>
      </c>
      <c r="L16" s="292">
        <f t="shared" si="3"/>
        <v>7.1428571428571425E-2</v>
      </c>
    </row>
    <row r="17" spans="1:12" ht="23" customHeight="1">
      <c r="A17" s="137" t="s">
        <v>651</v>
      </c>
      <c r="B17" s="137" t="s">
        <v>652</v>
      </c>
      <c r="C17" s="568"/>
      <c r="D17" s="137" t="s">
        <v>248</v>
      </c>
      <c r="E17" s="292">
        <f t="shared" ref="E17:L17" si="4">E9/$E$9</f>
        <v>1</v>
      </c>
      <c r="F17" s="292">
        <f t="shared" si="4"/>
        <v>0.67924528301886788</v>
      </c>
      <c r="G17" s="292">
        <f t="shared" si="4"/>
        <v>0.86792452830188682</v>
      </c>
      <c r="H17" s="292">
        <f t="shared" si="4"/>
        <v>0.94339622641509435</v>
      </c>
      <c r="I17" s="292">
        <f t="shared" si="4"/>
        <v>0.84905660377358494</v>
      </c>
      <c r="J17" s="292">
        <f t="shared" si="4"/>
        <v>0.660377358490566</v>
      </c>
      <c r="K17" s="292">
        <f t="shared" si="4"/>
        <v>0.50943396226415094</v>
      </c>
      <c r="L17" s="292">
        <f t="shared" si="4"/>
        <v>0.39622641509433965</v>
      </c>
    </row>
    <row r="18" spans="1:12" ht="20.25" customHeight="1">
      <c r="A18" s="282"/>
      <c r="B18" s="282"/>
    </row>
  </sheetData>
  <mergeCells count="7">
    <mergeCell ref="C13:C17"/>
    <mergeCell ref="A1:M1"/>
    <mergeCell ref="A2:K2"/>
    <mergeCell ref="L2:M2"/>
    <mergeCell ref="A3:M3"/>
    <mergeCell ref="C5:C9"/>
    <mergeCell ref="A11:L11"/>
  </mergeCells>
  <hyperlinks>
    <hyperlink ref="L2:M2" location="'Rasgos y Ejemplos'!A2:H11" display="Ir a rasgos" xr:uid="{A3E0770D-2202-E446-83D1-321E16FF464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E834-7406-B642-834B-81FF0B365A81}">
  <sheetPr>
    <tabColor theme="9" tint="0.59999389629810485"/>
  </sheetPr>
  <dimension ref="A1:M18"/>
  <sheetViews>
    <sheetView zoomScale="70" zoomScaleNormal="70" workbookViewId="0">
      <selection sqref="A1:XFD1048576"/>
    </sheetView>
  </sheetViews>
  <sheetFormatPr baseColWidth="10" defaultColWidth="8.6328125" defaultRowHeight="18"/>
  <cols>
    <col min="1" max="1" width="12.453125" style="238" customWidth="1"/>
    <col min="2" max="2" width="18" style="238" customWidth="1"/>
    <col min="3" max="3" width="15.36328125" style="238" customWidth="1"/>
    <col min="4" max="4" width="18.36328125" style="238" customWidth="1"/>
    <col min="5" max="5" width="20.36328125" style="238" customWidth="1"/>
    <col min="6" max="6" width="33" style="238" customWidth="1"/>
    <col min="7" max="7" width="21.453125" style="238" customWidth="1"/>
    <col min="8" max="11" width="18.6328125" style="238" customWidth="1"/>
    <col min="12" max="12" width="27.36328125" style="238" customWidth="1"/>
    <col min="13" max="13" width="18.6328125" style="238" customWidth="1"/>
    <col min="14" max="16374" width="9.08984375" style="238" bestFit="1" customWidth="1"/>
    <col min="16375" max="16383" width="8.6328125" style="238" bestFit="1" customWidth="1"/>
    <col min="16384" max="16384" width="8.6328125" style="238"/>
  </cols>
  <sheetData>
    <row r="1" spans="1:13" ht="67.25" customHeight="1">
      <c r="A1" s="582" t="s">
        <v>499</v>
      </c>
      <c r="B1" s="583"/>
      <c r="C1" s="583"/>
      <c r="D1" s="583"/>
      <c r="E1" s="583"/>
      <c r="F1" s="583"/>
      <c r="G1" s="583"/>
      <c r="H1" s="583"/>
      <c r="I1" s="583"/>
      <c r="J1" s="583"/>
      <c r="K1" s="583"/>
      <c r="L1" s="583"/>
      <c r="M1" s="584"/>
    </row>
    <row r="2" spans="1:13" ht="57" customHeight="1">
      <c r="A2" s="644" t="s">
        <v>627</v>
      </c>
      <c r="B2" s="645"/>
      <c r="C2" s="645"/>
      <c r="D2" s="645"/>
      <c r="E2" s="645"/>
      <c r="F2" s="645"/>
      <c r="G2" s="645"/>
      <c r="H2" s="645"/>
      <c r="I2" s="645"/>
      <c r="J2" s="645"/>
      <c r="K2" s="645"/>
      <c r="L2" s="590" t="s">
        <v>293</v>
      </c>
      <c r="M2" s="590"/>
    </row>
    <row r="3" spans="1:13" ht="29" customHeight="1">
      <c r="A3" s="640" t="s">
        <v>367</v>
      </c>
      <c r="B3" s="641"/>
      <c r="C3" s="641"/>
      <c r="D3" s="641"/>
      <c r="E3" s="641"/>
      <c r="F3" s="641"/>
      <c r="G3" s="641"/>
      <c r="H3" s="641"/>
      <c r="I3" s="641"/>
      <c r="J3" s="641"/>
      <c r="K3" s="641"/>
      <c r="L3" s="641"/>
      <c r="M3" s="642"/>
    </row>
    <row r="4" spans="1:13" s="277" customFormat="1" ht="57" customHeight="1">
      <c r="A4" s="398" t="s">
        <v>238</v>
      </c>
      <c r="B4" s="399" t="s">
        <v>239</v>
      </c>
      <c r="C4" s="399" t="s">
        <v>348</v>
      </c>
      <c r="D4" s="399" t="s">
        <v>240</v>
      </c>
      <c r="E4" s="399" t="s">
        <v>345</v>
      </c>
      <c r="F4" s="399" t="s">
        <v>393</v>
      </c>
      <c r="G4" s="399" t="s">
        <v>242</v>
      </c>
      <c r="H4" s="399" t="s">
        <v>25</v>
      </c>
      <c r="I4" s="399" t="s">
        <v>26</v>
      </c>
      <c r="J4" s="399" t="s">
        <v>27</v>
      </c>
      <c r="K4" s="399" t="s">
        <v>243</v>
      </c>
      <c r="L4" s="399" t="s">
        <v>29</v>
      </c>
      <c r="M4" s="400" t="s">
        <v>244</v>
      </c>
    </row>
    <row r="5" spans="1:13" s="277" customFormat="1" ht="23" customHeight="1">
      <c r="A5" s="136" t="s">
        <v>380</v>
      </c>
      <c r="B5" s="136" t="s">
        <v>381</v>
      </c>
      <c r="C5" s="637" t="s">
        <v>567</v>
      </c>
      <c r="D5" s="318" t="s">
        <v>347</v>
      </c>
      <c r="E5" s="136">
        <v>40</v>
      </c>
      <c r="F5" s="136">
        <v>0</v>
      </c>
      <c r="G5" s="136">
        <v>33</v>
      </c>
      <c r="H5" s="136">
        <v>0</v>
      </c>
      <c r="I5" s="136">
        <v>29</v>
      </c>
      <c r="J5" s="136">
        <v>15</v>
      </c>
      <c r="K5" s="136">
        <v>26</v>
      </c>
      <c r="L5" s="136">
        <v>16</v>
      </c>
      <c r="M5" s="113"/>
    </row>
    <row r="6" spans="1:13" ht="23" customHeight="1">
      <c r="A6" s="136" t="s">
        <v>380</v>
      </c>
      <c r="B6" s="136" t="s">
        <v>381</v>
      </c>
      <c r="C6" s="638"/>
      <c r="D6" s="401" t="s">
        <v>245</v>
      </c>
      <c r="E6" s="136">
        <v>480</v>
      </c>
      <c r="F6" s="136">
        <v>30</v>
      </c>
      <c r="G6" s="136">
        <v>438</v>
      </c>
      <c r="H6" s="136">
        <v>0</v>
      </c>
      <c r="I6" s="136">
        <v>275</v>
      </c>
      <c r="J6" s="136">
        <v>18</v>
      </c>
      <c r="K6" s="136">
        <v>201</v>
      </c>
      <c r="L6" s="136">
        <v>0</v>
      </c>
      <c r="M6" s="137"/>
    </row>
    <row r="7" spans="1:13" ht="23" customHeight="1">
      <c r="A7" s="136" t="s">
        <v>380</v>
      </c>
      <c r="B7" s="136" t="s">
        <v>381</v>
      </c>
      <c r="C7" s="638"/>
      <c r="D7" s="402" t="s">
        <v>246</v>
      </c>
      <c r="E7" s="136">
        <v>105</v>
      </c>
      <c r="F7" s="136">
        <v>0</v>
      </c>
      <c r="G7" s="136">
        <v>63</v>
      </c>
      <c r="H7" s="136">
        <v>32</v>
      </c>
      <c r="I7" s="136">
        <v>52</v>
      </c>
      <c r="J7" s="136">
        <v>23</v>
      </c>
      <c r="K7" s="136">
        <v>39</v>
      </c>
      <c r="L7" s="136">
        <v>0</v>
      </c>
      <c r="M7" s="137"/>
    </row>
    <row r="8" spans="1:13" ht="23" customHeight="1">
      <c r="A8" s="136" t="s">
        <v>380</v>
      </c>
      <c r="B8" s="136" t="s">
        <v>381</v>
      </c>
      <c r="C8" s="638"/>
      <c r="D8" s="402" t="s">
        <v>247</v>
      </c>
      <c r="E8" s="136">
        <v>80</v>
      </c>
      <c r="F8" s="136">
        <v>58</v>
      </c>
      <c r="G8" s="136">
        <v>0</v>
      </c>
      <c r="H8" s="136">
        <v>55</v>
      </c>
      <c r="I8" s="136">
        <v>58</v>
      </c>
      <c r="J8" s="136">
        <v>17</v>
      </c>
      <c r="K8" s="136">
        <v>53</v>
      </c>
      <c r="L8" s="136">
        <v>18</v>
      </c>
      <c r="M8" s="137"/>
    </row>
    <row r="9" spans="1:13" ht="23" customHeight="1">
      <c r="A9" s="136" t="s">
        <v>380</v>
      </c>
      <c r="B9" s="136" t="s">
        <v>381</v>
      </c>
      <c r="C9" s="639"/>
      <c r="D9" s="403" t="s">
        <v>248</v>
      </c>
      <c r="E9" s="136">
        <v>40</v>
      </c>
      <c r="F9" s="136">
        <v>0</v>
      </c>
      <c r="G9" s="136">
        <v>33</v>
      </c>
      <c r="H9" s="136">
        <v>0</v>
      </c>
      <c r="I9" s="136">
        <v>29</v>
      </c>
      <c r="J9" s="136">
        <v>15</v>
      </c>
      <c r="K9" s="136">
        <v>26</v>
      </c>
      <c r="L9" s="136">
        <v>16</v>
      </c>
      <c r="M9" s="137"/>
    </row>
    <row r="10" spans="1:13" ht="20.25" customHeight="1"/>
    <row r="11" spans="1:13" ht="30" customHeight="1">
      <c r="A11" s="646" t="s">
        <v>368</v>
      </c>
      <c r="B11" s="646"/>
      <c r="C11" s="646"/>
      <c r="D11" s="646"/>
      <c r="E11" s="646"/>
      <c r="F11" s="646"/>
      <c r="G11" s="646"/>
      <c r="H11" s="646"/>
      <c r="I11" s="646"/>
      <c r="J11" s="646"/>
      <c r="K11" s="646"/>
      <c r="L11" s="646"/>
    </row>
    <row r="12" spans="1:13" s="277" customFormat="1" ht="58.25" customHeight="1">
      <c r="A12" s="90" t="s">
        <v>238</v>
      </c>
      <c r="B12" s="90" t="s">
        <v>239</v>
      </c>
      <c r="C12" s="404" t="s">
        <v>348</v>
      </c>
      <c r="D12" s="90" t="s">
        <v>240</v>
      </c>
      <c r="E12" s="399" t="s">
        <v>345</v>
      </c>
      <c r="F12" s="399" t="s">
        <v>393</v>
      </c>
      <c r="G12" s="90" t="s">
        <v>242</v>
      </c>
      <c r="H12" s="90" t="s">
        <v>25</v>
      </c>
      <c r="I12" s="90" t="s">
        <v>26</v>
      </c>
      <c r="J12" s="90" t="s">
        <v>27</v>
      </c>
      <c r="K12" s="90" t="s">
        <v>243</v>
      </c>
      <c r="L12" s="90" t="s">
        <v>29</v>
      </c>
    </row>
    <row r="13" spans="1:13" s="277" customFormat="1" ht="23" customHeight="1">
      <c r="A13" s="136" t="s">
        <v>380</v>
      </c>
      <c r="B13" s="136" t="s">
        <v>381</v>
      </c>
      <c r="C13" s="643" t="s">
        <v>568</v>
      </c>
      <c r="D13" s="318" t="s">
        <v>347</v>
      </c>
      <c r="E13" s="405">
        <f>E5/$E$5</f>
        <v>1</v>
      </c>
      <c r="F13" s="405">
        <f>F5/$E$5</f>
        <v>0</v>
      </c>
      <c r="G13" s="405">
        <f t="shared" ref="G13:L13" si="0">G5/$E$5</f>
        <v>0.82499999999999996</v>
      </c>
      <c r="H13" s="405">
        <f t="shared" si="0"/>
        <v>0</v>
      </c>
      <c r="I13" s="405">
        <f t="shared" si="0"/>
        <v>0.72499999999999998</v>
      </c>
      <c r="J13" s="405">
        <f t="shared" si="0"/>
        <v>0.375</v>
      </c>
      <c r="K13" s="405">
        <f>K5/$E$5</f>
        <v>0.65</v>
      </c>
      <c r="L13" s="405">
        <f t="shared" si="0"/>
        <v>0.4</v>
      </c>
    </row>
    <row r="14" spans="1:13" ht="23" customHeight="1">
      <c r="A14" s="136" t="s">
        <v>380</v>
      </c>
      <c r="B14" s="136" t="s">
        <v>381</v>
      </c>
      <c r="C14" s="643"/>
      <c r="D14" s="354" t="s">
        <v>245</v>
      </c>
      <c r="E14" s="405">
        <f t="shared" ref="E14:L14" si="1">E6/$E$6</f>
        <v>1</v>
      </c>
      <c r="F14" s="405">
        <f t="shared" si="1"/>
        <v>6.25E-2</v>
      </c>
      <c r="G14" s="405">
        <f t="shared" si="1"/>
        <v>0.91249999999999998</v>
      </c>
      <c r="H14" s="405">
        <f t="shared" si="1"/>
        <v>0</v>
      </c>
      <c r="I14" s="405">
        <f t="shared" si="1"/>
        <v>0.57291666666666663</v>
      </c>
      <c r="J14" s="405">
        <f t="shared" si="1"/>
        <v>3.7499999999999999E-2</v>
      </c>
      <c r="K14" s="405">
        <f t="shared" si="1"/>
        <v>0.41875000000000001</v>
      </c>
      <c r="L14" s="405">
        <f t="shared" si="1"/>
        <v>0</v>
      </c>
    </row>
    <row r="15" spans="1:13" ht="23" customHeight="1">
      <c r="A15" s="136" t="s">
        <v>380</v>
      </c>
      <c r="B15" s="136" t="s">
        <v>381</v>
      </c>
      <c r="C15" s="643"/>
      <c r="D15" s="354" t="s">
        <v>246</v>
      </c>
      <c r="E15" s="405">
        <f t="shared" ref="E15:L15" si="2">E7/$E$7</f>
        <v>1</v>
      </c>
      <c r="F15" s="405">
        <f t="shared" si="2"/>
        <v>0</v>
      </c>
      <c r="G15" s="405">
        <f t="shared" si="2"/>
        <v>0.6</v>
      </c>
      <c r="H15" s="405">
        <f t="shared" si="2"/>
        <v>0.30476190476190479</v>
      </c>
      <c r="I15" s="405">
        <f t="shared" si="2"/>
        <v>0.49523809523809526</v>
      </c>
      <c r="J15" s="405">
        <f t="shared" si="2"/>
        <v>0.21904761904761905</v>
      </c>
      <c r="K15" s="405">
        <f t="shared" si="2"/>
        <v>0.37142857142857144</v>
      </c>
      <c r="L15" s="405">
        <f t="shared" si="2"/>
        <v>0</v>
      </c>
    </row>
    <row r="16" spans="1:13" ht="23" customHeight="1">
      <c r="A16" s="136" t="s">
        <v>380</v>
      </c>
      <c r="B16" s="136" t="s">
        <v>381</v>
      </c>
      <c r="C16" s="643"/>
      <c r="D16" s="354" t="s">
        <v>247</v>
      </c>
      <c r="E16" s="405">
        <f t="shared" ref="E16:L16" si="3">E8/$E$8</f>
        <v>1</v>
      </c>
      <c r="F16" s="405">
        <f t="shared" si="3"/>
        <v>0.72499999999999998</v>
      </c>
      <c r="G16" s="405">
        <f t="shared" si="3"/>
        <v>0</v>
      </c>
      <c r="H16" s="405">
        <f t="shared" si="3"/>
        <v>0.6875</v>
      </c>
      <c r="I16" s="405">
        <f t="shared" si="3"/>
        <v>0.72499999999999998</v>
      </c>
      <c r="J16" s="405">
        <f t="shared" si="3"/>
        <v>0.21249999999999999</v>
      </c>
      <c r="K16" s="405">
        <f t="shared" si="3"/>
        <v>0.66249999999999998</v>
      </c>
      <c r="L16" s="405">
        <f t="shared" si="3"/>
        <v>0.22500000000000001</v>
      </c>
    </row>
    <row r="17" spans="1:12" ht="23" customHeight="1">
      <c r="A17" s="136" t="s">
        <v>380</v>
      </c>
      <c r="B17" s="136" t="s">
        <v>381</v>
      </c>
      <c r="C17" s="643"/>
      <c r="D17" s="354" t="s">
        <v>248</v>
      </c>
      <c r="E17" s="405">
        <f t="shared" ref="E17:L17" si="4">E9/$E$9</f>
        <v>1</v>
      </c>
      <c r="F17" s="405">
        <f t="shared" si="4"/>
        <v>0</v>
      </c>
      <c r="G17" s="405">
        <f t="shared" si="4"/>
        <v>0.82499999999999996</v>
      </c>
      <c r="H17" s="405">
        <f t="shared" si="4"/>
        <v>0</v>
      </c>
      <c r="I17" s="405">
        <f t="shared" si="4"/>
        <v>0.72499999999999998</v>
      </c>
      <c r="J17" s="405">
        <f t="shared" si="4"/>
        <v>0.375</v>
      </c>
      <c r="K17" s="405">
        <f t="shared" si="4"/>
        <v>0.65</v>
      </c>
      <c r="L17" s="405">
        <f t="shared" si="4"/>
        <v>0.4</v>
      </c>
    </row>
    <row r="18" spans="1:12" ht="20.25" customHeight="1">
      <c r="A18" s="282"/>
      <c r="B18" s="282"/>
    </row>
  </sheetData>
  <mergeCells count="7">
    <mergeCell ref="A1:M1"/>
    <mergeCell ref="A3:M3"/>
    <mergeCell ref="C13:C17"/>
    <mergeCell ref="A2:K2"/>
    <mergeCell ref="L2:M2"/>
    <mergeCell ref="C5:C9"/>
    <mergeCell ref="A11:L11"/>
  </mergeCells>
  <hyperlinks>
    <hyperlink ref="L2:M2" location="'Rasgos y Ejemplos'!A2:H11" display="Ir a rasgos" xr:uid="{6B76C305-27C8-A041-84FB-3516F63DE587}"/>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4A052-F292-604F-9DC1-44A362B3280D}">
  <sheetPr>
    <tabColor theme="8" tint="0.59999389629810485"/>
  </sheetPr>
  <dimension ref="A1:M10"/>
  <sheetViews>
    <sheetView topLeftCell="A4" zoomScale="70" zoomScaleNormal="70" workbookViewId="0">
      <selection activeCell="D5" sqref="A5:D5"/>
    </sheetView>
  </sheetViews>
  <sheetFormatPr baseColWidth="10" defaultColWidth="8.6328125" defaultRowHeight="18"/>
  <cols>
    <col min="1" max="1" width="10.6328125" style="238" customWidth="1"/>
    <col min="2" max="2" width="12.6328125" style="238" customWidth="1"/>
    <col min="3" max="3" width="14.08984375" style="238" customWidth="1"/>
    <col min="4" max="4" width="18.6328125" style="238" customWidth="1"/>
    <col min="5" max="5" width="22.6328125" style="238" customWidth="1"/>
    <col min="6" max="7" width="20.36328125" style="238" customWidth="1"/>
    <col min="8" max="8" width="29.6328125" style="238" customWidth="1"/>
    <col min="9" max="9" width="27.08984375" style="238" customWidth="1"/>
    <col min="10" max="10" width="26.08984375" style="238" customWidth="1"/>
    <col min="11" max="11" width="35.36328125" style="238" customWidth="1"/>
    <col min="12" max="12" width="28.6328125" style="238" customWidth="1"/>
    <col min="13" max="13" width="27.6328125" style="238" customWidth="1"/>
    <col min="14" max="16373" width="9.08984375" style="238" bestFit="1" customWidth="1"/>
    <col min="16374" max="16383" width="8.6328125" style="238" bestFit="1" customWidth="1"/>
    <col min="16384" max="16384" width="8.6328125" style="238"/>
  </cols>
  <sheetData>
    <row r="1" spans="1:13" ht="47" customHeight="1">
      <c r="A1" s="607" t="s">
        <v>498</v>
      </c>
      <c r="B1" s="596"/>
      <c r="C1" s="596"/>
      <c r="D1" s="596"/>
      <c r="E1" s="596"/>
      <c r="F1" s="596"/>
      <c r="G1" s="596"/>
      <c r="H1" s="596"/>
      <c r="I1" s="596"/>
      <c r="J1" s="596"/>
      <c r="K1" s="596"/>
      <c r="L1" s="596"/>
      <c r="M1" s="596"/>
    </row>
    <row r="2" spans="1:13" ht="26.25" customHeight="1">
      <c r="A2" s="569" t="s">
        <v>372</v>
      </c>
      <c r="B2" s="570"/>
      <c r="C2" s="570"/>
      <c r="D2" s="570"/>
      <c r="E2" s="570"/>
      <c r="F2" s="570"/>
      <c r="G2" s="570"/>
      <c r="H2" s="570"/>
      <c r="I2" s="570"/>
      <c r="J2" s="570"/>
      <c r="K2" s="570"/>
      <c r="L2" s="570"/>
      <c r="M2" s="571"/>
    </row>
    <row r="3" spans="1:13" s="277" customFormat="1" ht="24.75" customHeight="1">
      <c r="A3" s="654" t="s">
        <v>238</v>
      </c>
      <c r="B3" s="654" t="s">
        <v>239</v>
      </c>
      <c r="C3" s="654" t="s">
        <v>348</v>
      </c>
      <c r="D3" s="654" t="s">
        <v>250</v>
      </c>
      <c r="E3" s="569" t="s">
        <v>249</v>
      </c>
      <c r="F3" s="659" t="s">
        <v>242</v>
      </c>
      <c r="G3" s="659"/>
      <c r="H3" s="659"/>
      <c r="I3" s="659" t="s">
        <v>25</v>
      </c>
      <c r="J3" s="659"/>
      <c r="K3" s="607" t="s">
        <v>29</v>
      </c>
      <c r="L3" s="607"/>
      <c r="M3" s="651" t="s">
        <v>244</v>
      </c>
    </row>
    <row r="4" spans="1:13" ht="106.25" customHeight="1">
      <c r="A4" s="655"/>
      <c r="B4" s="655"/>
      <c r="C4" s="655"/>
      <c r="D4" s="655"/>
      <c r="E4" s="569"/>
      <c r="F4" s="124" t="s">
        <v>251</v>
      </c>
      <c r="G4" s="125" t="s">
        <v>252</v>
      </c>
      <c r="H4" s="125" t="s">
        <v>407</v>
      </c>
      <c r="I4" s="125" t="s">
        <v>410</v>
      </c>
      <c r="J4" s="125" t="s">
        <v>411</v>
      </c>
      <c r="K4" s="125" t="s">
        <v>408</v>
      </c>
      <c r="L4" s="125" t="s">
        <v>409</v>
      </c>
      <c r="M4" s="652"/>
    </row>
    <row r="5" spans="1:13" ht="108">
      <c r="A5" s="137" t="s">
        <v>651</v>
      </c>
      <c r="B5" s="137" t="s">
        <v>652</v>
      </c>
      <c r="C5" s="113" t="s">
        <v>602</v>
      </c>
      <c r="D5" s="406" t="s">
        <v>253</v>
      </c>
      <c r="E5" s="407">
        <v>580</v>
      </c>
      <c r="F5" s="113">
        <v>269</v>
      </c>
      <c r="G5" s="113">
        <v>311</v>
      </c>
      <c r="H5" s="113">
        <v>0</v>
      </c>
      <c r="I5" s="113">
        <v>4</v>
      </c>
      <c r="J5" s="113">
        <v>2</v>
      </c>
      <c r="K5" s="113">
        <v>4</v>
      </c>
      <c r="L5" s="113">
        <v>576</v>
      </c>
      <c r="M5" s="408"/>
    </row>
    <row r="6" spans="1:13" ht="20.25" customHeight="1"/>
    <row r="7" spans="1:13" ht="30" customHeight="1">
      <c r="A7" s="653" t="s">
        <v>373</v>
      </c>
      <c r="B7" s="653"/>
      <c r="C7" s="653"/>
      <c r="D7" s="653"/>
      <c r="E7" s="653"/>
      <c r="F7" s="653"/>
      <c r="G7" s="653"/>
      <c r="H7" s="653"/>
      <c r="I7" s="653"/>
      <c r="J7" s="653"/>
      <c r="K7" s="653"/>
      <c r="L7" s="653"/>
    </row>
    <row r="8" spans="1:13" ht="28.5" customHeight="1">
      <c r="A8" s="654" t="s">
        <v>238</v>
      </c>
      <c r="B8" s="654" t="s">
        <v>239</v>
      </c>
      <c r="C8" s="654" t="s">
        <v>348</v>
      </c>
      <c r="D8" s="654" t="s">
        <v>250</v>
      </c>
      <c r="E8" s="571" t="s">
        <v>249</v>
      </c>
      <c r="F8" s="656" t="s">
        <v>242</v>
      </c>
      <c r="G8" s="657"/>
      <c r="H8" s="658"/>
      <c r="I8" s="647" t="s">
        <v>25</v>
      </c>
      <c r="J8" s="648"/>
      <c r="K8" s="649" t="s">
        <v>29</v>
      </c>
      <c r="L8" s="650"/>
    </row>
    <row r="9" spans="1:13" ht="86" customHeight="1">
      <c r="A9" s="655"/>
      <c r="B9" s="655"/>
      <c r="C9" s="655"/>
      <c r="D9" s="655"/>
      <c r="E9" s="654"/>
      <c r="F9" s="100" t="s">
        <v>251</v>
      </c>
      <c r="G9" s="100" t="s">
        <v>252</v>
      </c>
      <c r="H9" s="100" t="s">
        <v>407</v>
      </c>
      <c r="I9" s="100" t="s">
        <v>378</v>
      </c>
      <c r="J9" s="100" t="s">
        <v>379</v>
      </c>
      <c r="K9" s="100" t="s">
        <v>408</v>
      </c>
      <c r="L9" s="100" t="s">
        <v>409</v>
      </c>
    </row>
    <row r="10" spans="1:13" ht="38.75" customHeight="1">
      <c r="A10" s="137" t="s">
        <v>651</v>
      </c>
      <c r="B10" s="137" t="s">
        <v>652</v>
      </c>
      <c r="C10" s="394" t="s">
        <v>603</v>
      </c>
      <c r="D10" s="407" t="s">
        <v>253</v>
      </c>
      <c r="E10" s="409">
        <f>E5/$E$5</f>
        <v>1</v>
      </c>
      <c r="F10" s="410">
        <f>F5/$E$5</f>
        <v>0.46379310344827585</v>
      </c>
      <c r="G10" s="410">
        <f t="shared" ref="G10:J10" si="0">G5/$E$5</f>
        <v>0.53620689655172415</v>
      </c>
      <c r="H10" s="410">
        <f t="shared" si="0"/>
        <v>0</v>
      </c>
      <c r="I10" s="410">
        <f>I5/$E$5</f>
        <v>6.8965517241379309E-3</v>
      </c>
      <c r="J10" s="410">
        <f t="shared" si="0"/>
        <v>3.4482758620689655E-3</v>
      </c>
      <c r="K10" s="410">
        <f>K5/$E$5</f>
        <v>6.8965517241379309E-3</v>
      </c>
      <c r="L10" s="410">
        <f>L5/$E$5</f>
        <v>0.99310344827586206</v>
      </c>
    </row>
  </sheetData>
  <mergeCells count="20">
    <mergeCell ref="A1:M1"/>
    <mergeCell ref="A2:M2"/>
    <mergeCell ref="A3:A4"/>
    <mergeCell ref="B3:B4"/>
    <mergeCell ref="C3:C4"/>
    <mergeCell ref="D3:D4"/>
    <mergeCell ref="E3:E4"/>
    <mergeCell ref="F3:H3"/>
    <mergeCell ref="I3:J3"/>
    <mergeCell ref="I8:J8"/>
    <mergeCell ref="K8:L8"/>
    <mergeCell ref="K3:L3"/>
    <mergeCell ref="M3:M4"/>
    <mergeCell ref="A7:L7"/>
    <mergeCell ref="A8:A9"/>
    <mergeCell ref="B8:B9"/>
    <mergeCell ref="C8:C9"/>
    <mergeCell ref="D8:D9"/>
    <mergeCell ref="E8:E9"/>
    <mergeCell ref="F8:H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7C7-AB2B-0844-955C-389C10520743}">
  <sheetPr>
    <tabColor theme="8" tint="0.59999389629810485"/>
  </sheetPr>
  <dimension ref="A1:M10"/>
  <sheetViews>
    <sheetView zoomScale="70" zoomScaleNormal="70" workbookViewId="0">
      <selection activeCell="A5" sqref="A5"/>
    </sheetView>
  </sheetViews>
  <sheetFormatPr baseColWidth="10" defaultColWidth="8.6328125" defaultRowHeight="14.5"/>
  <cols>
    <col min="1" max="1" width="10.6328125" style="411" customWidth="1"/>
    <col min="2" max="2" width="12.6328125" style="411" customWidth="1"/>
    <col min="3" max="3" width="14.08984375" style="411" customWidth="1"/>
    <col min="4" max="4" width="18.6328125" style="411" customWidth="1"/>
    <col min="5" max="5" width="21" style="411" customWidth="1"/>
    <col min="6" max="7" width="20.36328125" style="411" customWidth="1"/>
    <col min="8" max="8" width="29.6328125" style="411" customWidth="1"/>
    <col min="9" max="9" width="23.6328125" style="411" customWidth="1"/>
    <col min="10" max="10" width="20.6328125" style="411" customWidth="1"/>
    <col min="11" max="12" width="28.6328125" style="411" customWidth="1"/>
    <col min="13" max="13" width="27.6328125" style="411" customWidth="1"/>
    <col min="14" max="16373" width="9.08984375" style="411" bestFit="1" customWidth="1"/>
    <col min="16374" max="16383" width="8.6328125" style="411" bestFit="1" customWidth="1"/>
    <col min="16384" max="16384" width="8.6328125" style="411"/>
  </cols>
  <sheetData>
    <row r="1" spans="1:13" ht="47" customHeight="1">
      <c r="A1" s="646" t="s">
        <v>498</v>
      </c>
      <c r="B1" s="598"/>
      <c r="C1" s="598"/>
      <c r="D1" s="598"/>
      <c r="E1" s="598"/>
      <c r="F1" s="598"/>
      <c r="G1" s="598"/>
      <c r="H1" s="598"/>
      <c r="I1" s="598"/>
      <c r="J1" s="598"/>
      <c r="K1" s="598"/>
      <c r="L1" s="598"/>
      <c r="M1" s="598"/>
    </row>
    <row r="2" spans="1:13" ht="26.25" customHeight="1">
      <c r="A2" s="582" t="s">
        <v>372</v>
      </c>
      <c r="B2" s="583"/>
      <c r="C2" s="583"/>
      <c r="D2" s="583"/>
      <c r="E2" s="583"/>
      <c r="F2" s="583"/>
      <c r="G2" s="583"/>
      <c r="H2" s="583"/>
      <c r="I2" s="583"/>
      <c r="J2" s="583"/>
      <c r="K2" s="583"/>
      <c r="L2" s="583"/>
      <c r="M2" s="584"/>
    </row>
    <row r="3" spans="1:13" s="412" customFormat="1" ht="24.75" customHeight="1">
      <c r="A3" s="654" t="s">
        <v>238</v>
      </c>
      <c r="B3" s="654" t="s">
        <v>239</v>
      </c>
      <c r="C3" s="674" t="s">
        <v>348</v>
      </c>
      <c r="D3" s="654" t="s">
        <v>250</v>
      </c>
      <c r="E3" s="670" t="s">
        <v>249</v>
      </c>
      <c r="F3" s="608" t="s">
        <v>242</v>
      </c>
      <c r="G3" s="608"/>
      <c r="H3" s="608"/>
      <c r="I3" s="608" t="s">
        <v>25</v>
      </c>
      <c r="J3" s="608"/>
      <c r="K3" s="671" t="s">
        <v>29</v>
      </c>
      <c r="L3" s="671"/>
      <c r="M3" s="672" t="s">
        <v>244</v>
      </c>
    </row>
    <row r="4" spans="1:13" ht="106.25" customHeight="1">
      <c r="A4" s="655"/>
      <c r="B4" s="655"/>
      <c r="C4" s="675"/>
      <c r="D4" s="655"/>
      <c r="E4" s="670"/>
      <c r="F4" s="114" t="s">
        <v>251</v>
      </c>
      <c r="G4" s="115" t="s">
        <v>252</v>
      </c>
      <c r="H4" s="115" t="s">
        <v>407</v>
      </c>
      <c r="I4" s="413" t="s">
        <v>410</v>
      </c>
      <c r="J4" s="413" t="s">
        <v>411</v>
      </c>
      <c r="K4" s="413" t="s">
        <v>408</v>
      </c>
      <c r="L4" s="413" t="s">
        <v>409</v>
      </c>
      <c r="M4" s="673"/>
    </row>
    <row r="5" spans="1:13" ht="48">
      <c r="A5" s="303" t="s">
        <v>380</v>
      </c>
      <c r="B5" s="414" t="s">
        <v>381</v>
      </c>
      <c r="C5" s="415" t="s">
        <v>602</v>
      </c>
      <c r="D5" s="406" t="s">
        <v>253</v>
      </c>
      <c r="E5" s="96">
        <v>85</v>
      </c>
      <c r="F5" s="96">
        <v>25</v>
      </c>
      <c r="G5" s="96">
        <v>45</v>
      </c>
      <c r="H5" s="96">
        <v>15</v>
      </c>
      <c r="I5" s="96">
        <v>53</v>
      </c>
      <c r="J5" s="96">
        <v>32</v>
      </c>
      <c r="K5" s="96">
        <v>13</v>
      </c>
      <c r="L5" s="96">
        <v>72</v>
      </c>
      <c r="M5" s="416"/>
    </row>
    <row r="6" spans="1:13" ht="20.25" customHeight="1"/>
    <row r="7" spans="1:13" ht="30" customHeight="1">
      <c r="A7" s="660" t="s">
        <v>373</v>
      </c>
      <c r="B7" s="660"/>
      <c r="C7" s="660"/>
      <c r="D7" s="660"/>
      <c r="E7" s="660"/>
      <c r="F7" s="660"/>
      <c r="G7" s="660"/>
      <c r="H7" s="660"/>
      <c r="I7" s="660"/>
      <c r="J7" s="660"/>
      <c r="K7" s="660"/>
      <c r="L7" s="660"/>
    </row>
    <row r="8" spans="1:13" ht="28.5" customHeight="1">
      <c r="A8" s="654" t="s">
        <v>238</v>
      </c>
      <c r="B8" s="654" t="s">
        <v>239</v>
      </c>
      <c r="C8" s="654" t="s">
        <v>348</v>
      </c>
      <c r="D8" s="654" t="s">
        <v>250</v>
      </c>
      <c r="E8" s="661" t="s">
        <v>249</v>
      </c>
      <c r="F8" s="663" t="s">
        <v>242</v>
      </c>
      <c r="G8" s="664"/>
      <c r="H8" s="665"/>
      <c r="I8" s="666" t="s">
        <v>25</v>
      </c>
      <c r="J8" s="667"/>
      <c r="K8" s="668" t="s">
        <v>29</v>
      </c>
      <c r="L8" s="669"/>
    </row>
    <row r="9" spans="1:13" ht="86" customHeight="1">
      <c r="A9" s="655"/>
      <c r="B9" s="655"/>
      <c r="C9" s="655"/>
      <c r="D9" s="655"/>
      <c r="E9" s="662"/>
      <c r="F9" s="90" t="s">
        <v>251</v>
      </c>
      <c r="G9" s="90" t="s">
        <v>252</v>
      </c>
      <c r="H9" s="90" t="s">
        <v>407</v>
      </c>
      <c r="I9" s="90" t="s">
        <v>378</v>
      </c>
      <c r="J9" s="90" t="s">
        <v>379</v>
      </c>
      <c r="K9" s="417" t="s">
        <v>408</v>
      </c>
      <c r="L9" s="417" t="s">
        <v>409</v>
      </c>
    </row>
    <row r="10" spans="1:13" ht="38.75" customHeight="1">
      <c r="A10" s="303" t="s">
        <v>380</v>
      </c>
      <c r="B10" s="303" t="s">
        <v>381</v>
      </c>
      <c r="C10" s="418" t="s">
        <v>603</v>
      </c>
      <c r="D10" s="407" t="s">
        <v>253</v>
      </c>
      <c r="E10" s="419">
        <f>E5/$E$5</f>
        <v>1</v>
      </c>
      <c r="F10" s="420">
        <f>F5/$E$5</f>
        <v>0.29411764705882354</v>
      </c>
      <c r="G10" s="420">
        <f t="shared" ref="G10:J10" si="0">G5/$E$5</f>
        <v>0.52941176470588236</v>
      </c>
      <c r="H10" s="420">
        <f t="shared" si="0"/>
        <v>0.17647058823529413</v>
      </c>
      <c r="I10" s="420">
        <f>I5/$E$5</f>
        <v>0.62352941176470589</v>
      </c>
      <c r="J10" s="420">
        <f t="shared" si="0"/>
        <v>0.37647058823529411</v>
      </c>
      <c r="K10" s="420">
        <f>K5/$E$5</f>
        <v>0.15294117647058825</v>
      </c>
      <c r="L10" s="420">
        <f>L5/$E$5</f>
        <v>0.84705882352941175</v>
      </c>
    </row>
  </sheetData>
  <mergeCells count="20">
    <mergeCell ref="A1:M1"/>
    <mergeCell ref="A2:M2"/>
    <mergeCell ref="E3:E4"/>
    <mergeCell ref="F3:H3"/>
    <mergeCell ref="I3:J3"/>
    <mergeCell ref="K3:L3"/>
    <mergeCell ref="M3:M4"/>
    <mergeCell ref="D3:D4"/>
    <mergeCell ref="C3:C4"/>
    <mergeCell ref="B3:B4"/>
    <mergeCell ref="A3:A4"/>
    <mergeCell ref="A7:L7"/>
    <mergeCell ref="E8:E9"/>
    <mergeCell ref="F8:H8"/>
    <mergeCell ref="I8:J8"/>
    <mergeCell ref="K8:L8"/>
    <mergeCell ref="A8:A9"/>
    <mergeCell ref="B8:B9"/>
    <mergeCell ref="C8:C9"/>
    <mergeCell ref="D8:D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41E0-B698-3344-B6E5-3A25ACF6B9CA}">
  <sheetPr>
    <tabColor theme="8" tint="0.59999389629810485"/>
  </sheetPr>
  <dimension ref="A1:M10"/>
  <sheetViews>
    <sheetView topLeftCell="A2" zoomScale="70" zoomScaleNormal="70" workbookViewId="0">
      <selection activeCell="A5" sqref="A5:B5"/>
    </sheetView>
  </sheetViews>
  <sheetFormatPr baseColWidth="10" defaultColWidth="8.6328125" defaultRowHeight="18"/>
  <cols>
    <col min="1" max="1" width="14.453125" style="238" customWidth="1"/>
    <col min="2" max="2" width="18.453125" style="238" customWidth="1"/>
    <col min="3" max="3" width="17.453125" style="238" customWidth="1"/>
    <col min="4" max="4" width="21.453125" style="238" customWidth="1"/>
    <col min="5" max="6" width="37.453125" style="238" customWidth="1"/>
    <col min="7" max="7" width="22.36328125" style="238" customWidth="1"/>
    <col min="8" max="11" width="18.6328125" style="238" customWidth="1"/>
    <col min="12" max="12" width="25.08984375" style="238" customWidth="1"/>
    <col min="13" max="13" width="27.6328125" style="238" customWidth="1"/>
    <col min="14" max="16374" width="9.08984375" style="238" bestFit="1" customWidth="1"/>
    <col min="16375" max="16383" width="8.6328125" style="238" bestFit="1" customWidth="1"/>
    <col min="16384" max="16384" width="8.6328125" style="238"/>
  </cols>
  <sheetData>
    <row r="1" spans="1:13" ht="67.25" customHeight="1">
      <c r="A1" s="607" t="s">
        <v>503</v>
      </c>
      <c r="B1" s="596"/>
      <c r="C1" s="596"/>
      <c r="D1" s="596"/>
      <c r="E1" s="596"/>
      <c r="F1" s="596"/>
      <c r="G1" s="596"/>
      <c r="H1" s="596"/>
      <c r="I1" s="596"/>
      <c r="J1" s="596"/>
      <c r="K1" s="596"/>
      <c r="L1" s="596"/>
      <c r="M1" s="596"/>
    </row>
    <row r="2" spans="1:13" ht="50" customHeight="1">
      <c r="A2" s="632" t="s">
        <v>628</v>
      </c>
      <c r="B2" s="633"/>
      <c r="C2" s="633"/>
      <c r="D2" s="633"/>
      <c r="E2" s="633"/>
      <c r="F2" s="633"/>
      <c r="G2" s="633"/>
      <c r="H2" s="633"/>
      <c r="I2" s="633"/>
      <c r="J2" s="633"/>
      <c r="K2" s="633"/>
      <c r="L2" s="676" t="s">
        <v>293</v>
      </c>
      <c r="M2" s="677"/>
    </row>
    <row r="3" spans="1:13" ht="27.75" customHeight="1">
      <c r="A3" s="607" t="s">
        <v>374</v>
      </c>
      <c r="B3" s="607"/>
      <c r="C3" s="607"/>
      <c r="D3" s="607"/>
      <c r="E3" s="607"/>
      <c r="F3" s="607"/>
      <c r="G3" s="607"/>
      <c r="H3" s="607"/>
      <c r="I3" s="607"/>
      <c r="J3" s="607"/>
      <c r="K3" s="607"/>
      <c r="L3" s="607"/>
      <c r="M3" s="607"/>
    </row>
    <row r="4" spans="1:13" s="277" customFormat="1" ht="36">
      <c r="A4" s="100" t="s">
        <v>238</v>
      </c>
      <c r="B4" s="100" t="s">
        <v>239</v>
      </c>
      <c r="C4" s="100" t="s">
        <v>348</v>
      </c>
      <c r="D4" s="100" t="s">
        <v>254</v>
      </c>
      <c r="E4" s="100" t="s">
        <v>346</v>
      </c>
      <c r="F4" s="100" t="s">
        <v>393</v>
      </c>
      <c r="G4" s="100" t="s">
        <v>242</v>
      </c>
      <c r="H4" s="100" t="s">
        <v>25</v>
      </c>
      <c r="I4" s="100" t="s">
        <v>26</v>
      </c>
      <c r="J4" s="100" t="s">
        <v>27</v>
      </c>
      <c r="K4" s="100" t="s">
        <v>243</v>
      </c>
      <c r="L4" s="100" t="s">
        <v>29</v>
      </c>
      <c r="M4" s="100" t="s">
        <v>244</v>
      </c>
    </row>
    <row r="5" spans="1:13" ht="114" customHeight="1">
      <c r="A5" s="137" t="s">
        <v>651</v>
      </c>
      <c r="B5" s="137" t="s">
        <v>652</v>
      </c>
      <c r="C5" s="113" t="s">
        <v>602</v>
      </c>
      <c r="D5" s="137" t="s">
        <v>255</v>
      </c>
      <c r="E5" s="113">
        <v>580</v>
      </c>
      <c r="F5" s="113">
        <v>208</v>
      </c>
      <c r="G5" s="137">
        <v>112</v>
      </c>
      <c r="H5" s="137">
        <v>90</v>
      </c>
      <c r="I5" s="137">
        <v>233</v>
      </c>
      <c r="J5" s="137">
        <v>177</v>
      </c>
      <c r="K5" s="137">
        <v>298</v>
      </c>
      <c r="L5" s="137">
        <v>37</v>
      </c>
      <c r="M5" s="137"/>
    </row>
    <row r="6" spans="1:13" ht="20.25" customHeight="1"/>
    <row r="7" spans="1:13" ht="30" customHeight="1">
      <c r="A7" s="607" t="s">
        <v>375</v>
      </c>
      <c r="B7" s="607"/>
      <c r="C7" s="607"/>
      <c r="D7" s="607"/>
      <c r="E7" s="607"/>
      <c r="F7" s="607"/>
      <c r="G7" s="607"/>
      <c r="H7" s="607"/>
      <c r="I7" s="607"/>
      <c r="J7" s="607"/>
      <c r="K7" s="607"/>
      <c r="L7" s="607"/>
    </row>
    <row r="8" spans="1:13" s="277" customFormat="1" ht="77" customHeight="1">
      <c r="A8" s="100" t="s">
        <v>238</v>
      </c>
      <c r="B8" s="100" t="s">
        <v>239</v>
      </c>
      <c r="C8" s="100" t="s">
        <v>348</v>
      </c>
      <c r="D8" s="100" t="s">
        <v>254</v>
      </c>
      <c r="E8" s="100" t="s">
        <v>346</v>
      </c>
      <c r="F8" s="100" t="s">
        <v>393</v>
      </c>
      <c r="G8" s="100" t="s">
        <v>242</v>
      </c>
      <c r="H8" s="100" t="s">
        <v>25</v>
      </c>
      <c r="I8" s="100" t="s">
        <v>26</v>
      </c>
      <c r="J8" s="100" t="s">
        <v>27</v>
      </c>
      <c r="K8" s="100" t="s">
        <v>243</v>
      </c>
      <c r="L8" s="100" t="s">
        <v>29</v>
      </c>
    </row>
    <row r="9" spans="1:13" ht="45" customHeight="1">
      <c r="A9" s="137" t="s">
        <v>651</v>
      </c>
      <c r="B9" s="137" t="s">
        <v>652</v>
      </c>
      <c r="C9" s="137" t="s">
        <v>603</v>
      </c>
      <c r="D9" s="137" t="s">
        <v>255</v>
      </c>
      <c r="E9" s="421">
        <f>E5/$E$5</f>
        <v>1</v>
      </c>
      <c r="F9" s="421">
        <f t="shared" ref="F9:K9" si="0">F5/$E$5</f>
        <v>0.35862068965517241</v>
      </c>
      <c r="G9" s="421">
        <f t="shared" si="0"/>
        <v>0.19310344827586207</v>
      </c>
      <c r="H9" s="421">
        <f>H5/$E$5</f>
        <v>0.15517241379310345</v>
      </c>
      <c r="I9" s="421">
        <f t="shared" si="0"/>
        <v>0.40172413793103451</v>
      </c>
      <c r="J9" s="421">
        <f t="shared" si="0"/>
        <v>0.30517241379310345</v>
      </c>
      <c r="K9" s="421">
        <f t="shared" si="0"/>
        <v>0.51379310344827589</v>
      </c>
      <c r="L9" s="421">
        <f>L5/$E$5</f>
        <v>6.3793103448275865E-2</v>
      </c>
    </row>
    <row r="10" spans="1:13" ht="20.25" customHeight="1"/>
  </sheetData>
  <mergeCells count="5">
    <mergeCell ref="A1:M1"/>
    <mergeCell ref="A2:K2"/>
    <mergeCell ref="L2:M2"/>
    <mergeCell ref="A3:M3"/>
    <mergeCell ref="A7:L7"/>
  </mergeCells>
  <hyperlinks>
    <hyperlink ref="L2:M2" location="'Rasgos y Ejemplos'!A2:H11" display="Ir a rasgos" xr:uid="{2FC66E4D-985C-EC4D-B41F-D2654E9DAAD9}"/>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B7F9-83FA-EB43-841F-599F3328B30F}">
  <sheetPr>
    <tabColor theme="8" tint="0.59999389629810485"/>
  </sheetPr>
  <dimension ref="A1:M10"/>
  <sheetViews>
    <sheetView zoomScale="50" zoomScaleNormal="80" workbookViewId="0">
      <selection sqref="A1:XFD1048576"/>
    </sheetView>
  </sheetViews>
  <sheetFormatPr baseColWidth="10" defaultColWidth="8.6328125" defaultRowHeight="14.5"/>
  <cols>
    <col min="1" max="1" width="14.453125" style="411" customWidth="1"/>
    <col min="2" max="2" width="18.453125" style="411" customWidth="1"/>
    <col min="3" max="3" width="14.453125" style="411" customWidth="1"/>
    <col min="4" max="4" width="21.453125" style="411" customWidth="1"/>
    <col min="5" max="5" width="20.36328125" style="411" customWidth="1"/>
    <col min="6" max="6" width="26.6328125" style="411" customWidth="1"/>
    <col min="7" max="7" width="22.36328125" style="411" customWidth="1"/>
    <col min="8" max="11" width="18.6328125" style="411" customWidth="1"/>
    <col min="12" max="12" width="25.08984375" style="411" customWidth="1"/>
    <col min="13" max="13" width="27.6328125" style="411" customWidth="1"/>
    <col min="14" max="16374" width="9.08984375" style="411" bestFit="1" customWidth="1"/>
    <col min="16375" max="16383" width="8.6328125" style="411" bestFit="1" customWidth="1"/>
    <col min="16384" max="16384" width="8.6328125" style="411"/>
  </cols>
  <sheetData>
    <row r="1" spans="1:13" s="422" customFormat="1" ht="67.25" customHeight="1">
      <c r="A1" s="646" t="s">
        <v>503</v>
      </c>
      <c r="B1" s="598"/>
      <c r="C1" s="598"/>
      <c r="D1" s="598"/>
      <c r="E1" s="598"/>
      <c r="F1" s="598"/>
      <c r="G1" s="598"/>
      <c r="H1" s="598"/>
      <c r="I1" s="598"/>
      <c r="J1" s="598"/>
      <c r="K1" s="598"/>
      <c r="L1" s="598"/>
      <c r="M1" s="598"/>
    </row>
    <row r="2" spans="1:13" ht="50" customHeight="1">
      <c r="A2" s="644" t="s">
        <v>629</v>
      </c>
      <c r="B2" s="645"/>
      <c r="C2" s="645"/>
      <c r="D2" s="645"/>
      <c r="E2" s="645"/>
      <c r="F2" s="645"/>
      <c r="G2" s="645"/>
      <c r="H2" s="645"/>
      <c r="I2" s="645"/>
      <c r="J2" s="645"/>
      <c r="K2" s="645"/>
      <c r="L2" s="678" t="s">
        <v>293</v>
      </c>
      <c r="M2" s="679"/>
    </row>
    <row r="3" spans="1:13" ht="27.75" customHeight="1">
      <c r="A3" s="646" t="s">
        <v>374</v>
      </c>
      <c r="B3" s="646"/>
      <c r="C3" s="646"/>
      <c r="D3" s="646"/>
      <c r="E3" s="646"/>
      <c r="F3" s="646"/>
      <c r="G3" s="646"/>
      <c r="H3" s="646"/>
      <c r="I3" s="646"/>
      <c r="J3" s="646"/>
      <c r="K3" s="646"/>
      <c r="L3" s="646"/>
      <c r="M3" s="646"/>
    </row>
    <row r="4" spans="1:13" s="412" customFormat="1" ht="61.5">
      <c r="A4" s="90" t="s">
        <v>238</v>
      </c>
      <c r="B4" s="90" t="s">
        <v>239</v>
      </c>
      <c r="C4" s="90" t="s">
        <v>348</v>
      </c>
      <c r="D4" s="90" t="s">
        <v>254</v>
      </c>
      <c r="E4" s="90" t="s">
        <v>346</v>
      </c>
      <c r="F4" s="90" t="s">
        <v>393</v>
      </c>
      <c r="G4" s="90" t="s">
        <v>242</v>
      </c>
      <c r="H4" s="90" t="s">
        <v>25</v>
      </c>
      <c r="I4" s="90" t="s">
        <v>26</v>
      </c>
      <c r="J4" s="90" t="s">
        <v>27</v>
      </c>
      <c r="K4" s="90" t="s">
        <v>243</v>
      </c>
      <c r="L4" s="90" t="s">
        <v>29</v>
      </c>
      <c r="M4" s="90" t="s">
        <v>244</v>
      </c>
    </row>
    <row r="5" spans="1:13" ht="72.5">
      <c r="A5" s="136" t="s">
        <v>380</v>
      </c>
      <c r="B5" s="136" t="s">
        <v>381</v>
      </c>
      <c r="C5" s="423" t="s">
        <v>602</v>
      </c>
      <c r="D5" s="136" t="s">
        <v>255</v>
      </c>
      <c r="E5" s="424">
        <v>85</v>
      </c>
      <c r="F5" s="424">
        <v>43</v>
      </c>
      <c r="G5" s="425">
        <v>78</v>
      </c>
      <c r="H5" s="425">
        <v>21</v>
      </c>
      <c r="I5" s="425">
        <v>0</v>
      </c>
      <c r="J5" s="425">
        <v>12</v>
      </c>
      <c r="K5" s="425">
        <v>37</v>
      </c>
      <c r="L5" s="425">
        <v>8</v>
      </c>
      <c r="M5" s="426"/>
    </row>
    <row r="6" spans="1:13" ht="20.25" customHeight="1"/>
    <row r="7" spans="1:13" ht="30" customHeight="1">
      <c r="A7" s="615" t="s">
        <v>375</v>
      </c>
      <c r="B7" s="615"/>
      <c r="C7" s="615"/>
      <c r="D7" s="615"/>
      <c r="E7" s="615"/>
      <c r="F7" s="615"/>
      <c r="G7" s="615"/>
      <c r="H7" s="615"/>
      <c r="I7" s="615"/>
      <c r="J7" s="615"/>
      <c r="K7" s="615"/>
      <c r="L7" s="615"/>
    </row>
    <row r="8" spans="1:13" s="412" customFormat="1" ht="77" customHeight="1">
      <c r="A8" s="90" t="s">
        <v>238</v>
      </c>
      <c r="B8" s="90" t="s">
        <v>239</v>
      </c>
      <c r="C8" s="90" t="s">
        <v>348</v>
      </c>
      <c r="D8" s="90" t="s">
        <v>254</v>
      </c>
      <c r="E8" s="90" t="s">
        <v>346</v>
      </c>
      <c r="F8" s="90" t="s">
        <v>393</v>
      </c>
      <c r="G8" s="90" t="s">
        <v>242</v>
      </c>
      <c r="H8" s="90" t="s">
        <v>25</v>
      </c>
      <c r="I8" s="90" t="s">
        <v>26</v>
      </c>
      <c r="J8" s="90" t="s">
        <v>27</v>
      </c>
      <c r="K8" s="90" t="s">
        <v>243</v>
      </c>
      <c r="L8" s="90" t="s">
        <v>29</v>
      </c>
    </row>
    <row r="9" spans="1:13" ht="45" customHeight="1">
      <c r="A9" s="136" t="s">
        <v>380</v>
      </c>
      <c r="B9" s="136" t="s">
        <v>381</v>
      </c>
      <c r="C9" s="426" t="s">
        <v>603</v>
      </c>
      <c r="D9" s="136" t="s">
        <v>255</v>
      </c>
      <c r="E9" s="427">
        <f>E5/$E$5</f>
        <v>1</v>
      </c>
      <c r="F9" s="427">
        <f t="shared" ref="F9:K9" si="0">F5/$E$5</f>
        <v>0.50588235294117645</v>
      </c>
      <c r="G9" s="427">
        <f t="shared" si="0"/>
        <v>0.91764705882352937</v>
      </c>
      <c r="H9" s="427">
        <f>H5/$E$5</f>
        <v>0.24705882352941178</v>
      </c>
      <c r="I9" s="427">
        <f t="shared" si="0"/>
        <v>0</v>
      </c>
      <c r="J9" s="427">
        <f t="shared" si="0"/>
        <v>0.14117647058823529</v>
      </c>
      <c r="K9" s="427">
        <f t="shared" si="0"/>
        <v>0.43529411764705883</v>
      </c>
      <c r="L9" s="427">
        <f>L5/$E$5</f>
        <v>9.4117647058823528E-2</v>
      </c>
    </row>
    <row r="10" spans="1:13" ht="20.25" customHeight="1"/>
  </sheetData>
  <mergeCells count="5">
    <mergeCell ref="A1:M1"/>
    <mergeCell ref="A2:K2"/>
    <mergeCell ref="L2:M2"/>
    <mergeCell ref="A3:M3"/>
    <mergeCell ref="A7:L7"/>
  </mergeCells>
  <hyperlinks>
    <hyperlink ref="L2:M2" location="'Rasgos y Ejemplos'!A2:H11" display="Ir a rasgos" xr:uid="{61330449-1C3B-4E49-B4C2-39988E900F2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B263-AB06-BE4C-844A-C935DB4F9631}">
  <sheetPr>
    <tabColor theme="8" tint="0.59999389629810485"/>
  </sheetPr>
  <dimension ref="A1:M10"/>
  <sheetViews>
    <sheetView topLeftCell="A4" zoomScale="70" zoomScaleNormal="70" workbookViewId="0">
      <selection activeCell="E5" sqref="E5"/>
    </sheetView>
  </sheetViews>
  <sheetFormatPr baseColWidth="10" defaultColWidth="8.6328125" defaultRowHeight="18"/>
  <cols>
    <col min="1" max="1" width="12.453125" style="238" customWidth="1"/>
    <col min="2" max="2" width="12.08984375" style="238" customWidth="1"/>
    <col min="3" max="3" width="13.6328125" style="238" customWidth="1"/>
    <col min="4" max="4" width="14.453125" style="238" customWidth="1"/>
    <col min="5" max="5" width="20.36328125" style="238" customWidth="1"/>
    <col min="6" max="6" width="30" style="238" customWidth="1"/>
    <col min="7" max="10" width="14.453125" style="238" customWidth="1"/>
    <col min="11" max="11" width="16.08984375" style="238" customWidth="1"/>
    <col min="12" max="12" width="19.453125" style="238" customWidth="1"/>
    <col min="13" max="13" width="27.6328125" style="238" customWidth="1"/>
    <col min="14" max="16374" width="9.08984375" style="238" bestFit="1" customWidth="1"/>
    <col min="16375" max="16383" width="8.6328125" style="238" bestFit="1" customWidth="1"/>
    <col min="16384" max="16384" width="8.6328125" style="238"/>
  </cols>
  <sheetData>
    <row r="1" spans="1:13" ht="37.25" customHeight="1">
      <c r="A1" s="607" t="s">
        <v>504</v>
      </c>
      <c r="B1" s="596"/>
      <c r="C1" s="596"/>
      <c r="D1" s="596"/>
      <c r="E1" s="596"/>
      <c r="F1" s="596"/>
      <c r="G1" s="596"/>
      <c r="H1" s="596"/>
      <c r="I1" s="596"/>
      <c r="J1" s="596"/>
      <c r="K1" s="596"/>
      <c r="L1" s="596"/>
      <c r="M1" s="596"/>
    </row>
    <row r="2" spans="1:13" ht="35" customHeight="1">
      <c r="A2" s="632" t="s">
        <v>630</v>
      </c>
      <c r="B2" s="633"/>
      <c r="C2" s="633"/>
      <c r="D2" s="633"/>
      <c r="E2" s="633"/>
      <c r="F2" s="633"/>
      <c r="G2" s="633"/>
      <c r="H2" s="633"/>
      <c r="I2" s="633"/>
      <c r="J2" s="633"/>
      <c r="K2" s="633"/>
      <c r="L2" s="676" t="s">
        <v>293</v>
      </c>
      <c r="M2" s="677"/>
    </row>
    <row r="3" spans="1:13" ht="27.75" customHeight="1">
      <c r="A3" s="569" t="s">
        <v>376</v>
      </c>
      <c r="B3" s="570"/>
      <c r="C3" s="570"/>
      <c r="D3" s="570"/>
      <c r="E3" s="570"/>
      <c r="F3" s="570"/>
      <c r="G3" s="570"/>
      <c r="H3" s="570"/>
      <c r="I3" s="570"/>
      <c r="J3" s="570"/>
      <c r="K3" s="570"/>
      <c r="L3" s="571"/>
      <c r="M3" s="654" t="s">
        <v>244</v>
      </c>
    </row>
    <row r="4" spans="1:13" s="277" customFormat="1" ht="54">
      <c r="A4" s="100" t="s">
        <v>238</v>
      </c>
      <c r="B4" s="100" t="s">
        <v>239</v>
      </c>
      <c r="C4" s="100" t="s">
        <v>348</v>
      </c>
      <c r="D4" s="100" t="s">
        <v>254</v>
      </c>
      <c r="E4" s="100" t="s">
        <v>346</v>
      </c>
      <c r="F4" s="100" t="s">
        <v>393</v>
      </c>
      <c r="G4" s="100" t="s">
        <v>242</v>
      </c>
      <c r="H4" s="100" t="s">
        <v>25</v>
      </c>
      <c r="I4" s="100" t="s">
        <v>26</v>
      </c>
      <c r="J4" s="100" t="s">
        <v>27</v>
      </c>
      <c r="K4" s="100" t="s">
        <v>243</v>
      </c>
      <c r="L4" s="100" t="s">
        <v>29</v>
      </c>
      <c r="M4" s="655"/>
    </row>
    <row r="5" spans="1:13" ht="108">
      <c r="A5" s="137" t="s">
        <v>651</v>
      </c>
      <c r="B5" s="137" t="s">
        <v>652</v>
      </c>
      <c r="C5" s="113" t="s">
        <v>602</v>
      </c>
      <c r="D5" s="137" t="s">
        <v>255</v>
      </c>
      <c r="E5" s="103">
        <v>580</v>
      </c>
      <c r="F5" s="103">
        <v>299</v>
      </c>
      <c r="G5" s="137">
        <v>168</v>
      </c>
      <c r="H5" s="137">
        <v>155</v>
      </c>
      <c r="I5" s="137">
        <v>201</v>
      </c>
      <c r="J5" s="137">
        <v>151</v>
      </c>
      <c r="K5" s="137">
        <v>89</v>
      </c>
      <c r="L5" s="137">
        <v>45</v>
      </c>
      <c r="M5" s="137"/>
    </row>
    <row r="6" spans="1:13" ht="20.25" customHeight="1"/>
    <row r="7" spans="1:13" ht="30" customHeight="1">
      <c r="A7" s="607" t="s">
        <v>377</v>
      </c>
      <c r="B7" s="607"/>
      <c r="C7" s="607"/>
      <c r="D7" s="607"/>
      <c r="E7" s="607"/>
      <c r="F7" s="607"/>
      <c r="G7" s="607"/>
      <c r="H7" s="607"/>
      <c r="I7" s="607"/>
      <c r="J7" s="607"/>
      <c r="K7" s="607"/>
      <c r="L7" s="607"/>
    </row>
    <row r="8" spans="1:13" s="277" customFormat="1" ht="50.75" customHeight="1">
      <c r="A8" s="100" t="s">
        <v>238</v>
      </c>
      <c r="B8" s="100" t="s">
        <v>239</v>
      </c>
      <c r="C8" s="100" t="s">
        <v>348</v>
      </c>
      <c r="D8" s="285" t="s">
        <v>254</v>
      </c>
      <c r="E8" s="100" t="s">
        <v>346</v>
      </c>
      <c r="F8" s="100" t="s">
        <v>393</v>
      </c>
      <c r="G8" s="100" t="s">
        <v>242</v>
      </c>
      <c r="H8" s="100" t="s">
        <v>25</v>
      </c>
      <c r="I8" s="100" t="s">
        <v>26</v>
      </c>
      <c r="J8" s="100" t="s">
        <v>27</v>
      </c>
      <c r="K8" s="100" t="s">
        <v>243</v>
      </c>
      <c r="L8" s="100" t="s">
        <v>29</v>
      </c>
    </row>
    <row r="9" spans="1:13" ht="32.75" customHeight="1">
      <c r="A9" s="137" t="s">
        <v>651</v>
      </c>
      <c r="B9" s="137" t="s">
        <v>652</v>
      </c>
      <c r="C9" s="113" t="s">
        <v>603</v>
      </c>
      <c r="D9" s="282" t="s">
        <v>255</v>
      </c>
      <c r="E9" s="292">
        <f t="shared" ref="E9:K9" si="0">E5/$E$5</f>
        <v>1</v>
      </c>
      <c r="F9" s="292">
        <f t="shared" si="0"/>
        <v>0.51551724137931032</v>
      </c>
      <c r="G9" s="292">
        <f t="shared" si="0"/>
        <v>0.28965517241379313</v>
      </c>
      <c r="H9" s="292">
        <f t="shared" si="0"/>
        <v>0.26724137931034481</v>
      </c>
      <c r="I9" s="292">
        <f t="shared" si="0"/>
        <v>0.34655172413793106</v>
      </c>
      <c r="J9" s="292">
        <f>J5/$E$5</f>
        <v>0.26034482758620692</v>
      </c>
      <c r="K9" s="292">
        <f t="shared" si="0"/>
        <v>0.15344827586206897</v>
      </c>
      <c r="L9" s="292">
        <f>L5/$E$5</f>
        <v>7.7586206896551727E-2</v>
      </c>
    </row>
    <row r="10" spans="1:13" ht="20.25" customHeight="1"/>
  </sheetData>
  <mergeCells count="6">
    <mergeCell ref="A7:L7"/>
    <mergeCell ref="A1:M1"/>
    <mergeCell ref="A2:K2"/>
    <mergeCell ref="L2:M2"/>
    <mergeCell ref="A3:L3"/>
    <mergeCell ref="M3:M4"/>
  </mergeCells>
  <hyperlinks>
    <hyperlink ref="L2:M2" location="'Rasgos y Ejemplos'!A2:H11" display="Ir a rasgos" xr:uid="{13C3E78C-2DFD-844A-A6DE-4C483AACB865}"/>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62C8-D4AD-2343-9DD4-1699C88992AF}">
  <sheetPr>
    <tabColor theme="8" tint="0.59999389629810485"/>
  </sheetPr>
  <dimension ref="A1:M10"/>
  <sheetViews>
    <sheetView zoomScale="70" zoomScaleNormal="70" workbookViewId="0">
      <selection sqref="A1:XFD1048576"/>
    </sheetView>
  </sheetViews>
  <sheetFormatPr baseColWidth="10" defaultColWidth="8.6328125" defaultRowHeight="14.5"/>
  <cols>
    <col min="1" max="1" width="8.6328125" style="411"/>
    <col min="2" max="2" width="12.08984375" style="411" customWidth="1"/>
    <col min="3" max="3" width="13.6328125" style="411" customWidth="1"/>
    <col min="4" max="4" width="14.453125" style="411" customWidth="1"/>
    <col min="5" max="5" width="20.36328125" style="411" customWidth="1"/>
    <col min="6" max="6" width="22.36328125" style="411" customWidth="1"/>
    <col min="7" max="10" width="14.453125" style="411" customWidth="1"/>
    <col min="11" max="11" width="16.08984375" style="411" customWidth="1"/>
    <col min="12" max="12" width="16.6328125" style="411" customWidth="1"/>
    <col min="13" max="13" width="27.6328125" style="411" customWidth="1"/>
    <col min="14" max="16374" width="9.08984375" style="411" bestFit="1" customWidth="1"/>
    <col min="16375" max="16383" width="8.6328125" style="411" bestFit="1" customWidth="1"/>
    <col min="16384" max="16384" width="8.6328125" style="411"/>
  </cols>
  <sheetData>
    <row r="1" spans="1:13" ht="37.25" customHeight="1">
      <c r="A1" s="607" t="s">
        <v>504</v>
      </c>
      <c r="B1" s="596"/>
      <c r="C1" s="596"/>
      <c r="D1" s="596"/>
      <c r="E1" s="596"/>
      <c r="F1" s="596"/>
      <c r="G1" s="596"/>
      <c r="H1" s="596"/>
      <c r="I1" s="596"/>
      <c r="J1" s="596"/>
      <c r="K1" s="596"/>
      <c r="L1" s="596"/>
      <c r="M1" s="596"/>
    </row>
    <row r="2" spans="1:13" ht="35" customHeight="1">
      <c r="A2" s="680" t="s">
        <v>631</v>
      </c>
      <c r="B2" s="681"/>
      <c r="C2" s="681"/>
      <c r="D2" s="681"/>
      <c r="E2" s="681"/>
      <c r="F2" s="681"/>
      <c r="G2" s="681"/>
      <c r="H2" s="681"/>
      <c r="I2" s="681"/>
      <c r="J2" s="681"/>
      <c r="K2" s="681"/>
      <c r="L2" s="682" t="s">
        <v>293</v>
      </c>
      <c r="M2" s="683"/>
    </row>
    <row r="3" spans="1:13" ht="27.75" customHeight="1">
      <c r="A3" s="582" t="s">
        <v>376</v>
      </c>
      <c r="B3" s="583"/>
      <c r="C3" s="583"/>
      <c r="D3" s="583"/>
      <c r="E3" s="583"/>
      <c r="F3" s="583"/>
      <c r="G3" s="583"/>
      <c r="H3" s="583"/>
      <c r="I3" s="583"/>
      <c r="J3" s="583"/>
      <c r="K3" s="583"/>
      <c r="L3" s="584"/>
      <c r="M3" s="674" t="s">
        <v>244</v>
      </c>
    </row>
    <row r="4" spans="1:13" s="412" customFormat="1" ht="29">
      <c r="A4" s="428" t="s">
        <v>238</v>
      </c>
      <c r="B4" s="428" t="s">
        <v>239</v>
      </c>
      <c r="C4" s="428" t="s">
        <v>348</v>
      </c>
      <c r="D4" s="428" t="s">
        <v>254</v>
      </c>
      <c r="E4" s="428" t="s">
        <v>346</v>
      </c>
      <c r="F4" s="428" t="s">
        <v>393</v>
      </c>
      <c r="G4" s="428" t="s">
        <v>242</v>
      </c>
      <c r="H4" s="428" t="s">
        <v>25</v>
      </c>
      <c r="I4" s="428" t="s">
        <v>26</v>
      </c>
      <c r="J4" s="428" t="s">
        <v>27</v>
      </c>
      <c r="K4" s="428" t="s">
        <v>243</v>
      </c>
      <c r="L4" s="428" t="s">
        <v>29</v>
      </c>
      <c r="M4" s="675"/>
    </row>
    <row r="5" spans="1:13" ht="65">
      <c r="A5" s="426" t="s">
        <v>380</v>
      </c>
      <c r="B5" s="426" t="s">
        <v>381</v>
      </c>
      <c r="C5" s="429" t="s">
        <v>602</v>
      </c>
      <c r="D5" s="426" t="s">
        <v>255</v>
      </c>
      <c r="E5" s="430">
        <v>85</v>
      </c>
      <c r="F5" s="430">
        <v>27</v>
      </c>
      <c r="G5" s="354">
        <v>51</v>
      </c>
      <c r="H5" s="354">
        <v>33</v>
      </c>
      <c r="I5" s="354">
        <v>7</v>
      </c>
      <c r="J5" s="354">
        <v>6</v>
      </c>
      <c r="K5" s="354">
        <v>19</v>
      </c>
      <c r="L5" s="354">
        <v>10</v>
      </c>
      <c r="M5" s="431"/>
    </row>
    <row r="6" spans="1:13" ht="20.25" customHeight="1"/>
    <row r="7" spans="1:13" ht="30" customHeight="1">
      <c r="A7" s="646" t="s">
        <v>377</v>
      </c>
      <c r="B7" s="646"/>
      <c r="C7" s="646"/>
      <c r="D7" s="646"/>
      <c r="E7" s="646"/>
      <c r="F7" s="646"/>
      <c r="G7" s="646"/>
      <c r="H7" s="646"/>
      <c r="I7" s="646"/>
      <c r="J7" s="646"/>
      <c r="K7" s="646"/>
      <c r="L7" s="646"/>
    </row>
    <row r="8" spans="1:13" s="412" customFormat="1" ht="50.75" customHeight="1">
      <c r="A8" s="428" t="s">
        <v>238</v>
      </c>
      <c r="B8" s="428" t="s">
        <v>239</v>
      </c>
      <c r="C8" s="428" t="s">
        <v>348</v>
      </c>
      <c r="D8" s="432" t="s">
        <v>254</v>
      </c>
      <c r="E8" s="428" t="s">
        <v>346</v>
      </c>
      <c r="F8" s="428" t="s">
        <v>393</v>
      </c>
      <c r="G8" s="428" t="s">
        <v>242</v>
      </c>
      <c r="H8" s="428" t="s">
        <v>25</v>
      </c>
      <c r="I8" s="428" t="s">
        <v>26</v>
      </c>
      <c r="J8" s="428" t="s">
        <v>27</v>
      </c>
      <c r="K8" s="428" t="s">
        <v>243</v>
      </c>
      <c r="L8" s="428" t="s">
        <v>29</v>
      </c>
    </row>
    <row r="9" spans="1:13" ht="32.75" customHeight="1">
      <c r="A9" s="426" t="s">
        <v>380</v>
      </c>
      <c r="B9" s="426" t="s">
        <v>381</v>
      </c>
      <c r="C9" s="423" t="s">
        <v>603</v>
      </c>
      <c r="D9" s="357" t="s">
        <v>255</v>
      </c>
      <c r="E9" s="433">
        <f t="shared" ref="E9:K9" si="0">E5/$E$5</f>
        <v>1</v>
      </c>
      <c r="F9" s="433">
        <f t="shared" si="0"/>
        <v>0.31764705882352939</v>
      </c>
      <c r="G9" s="433">
        <f t="shared" si="0"/>
        <v>0.6</v>
      </c>
      <c r="H9" s="433">
        <f t="shared" si="0"/>
        <v>0.38823529411764707</v>
      </c>
      <c r="I9" s="433">
        <f t="shared" si="0"/>
        <v>8.2352941176470587E-2</v>
      </c>
      <c r="J9" s="433">
        <f>J5/$E$5</f>
        <v>7.0588235294117646E-2</v>
      </c>
      <c r="K9" s="433">
        <f t="shared" si="0"/>
        <v>0.22352941176470589</v>
      </c>
      <c r="L9" s="433">
        <f>L5/$E$5</f>
        <v>0.11764705882352941</v>
      </c>
    </row>
    <row r="10" spans="1:13" ht="20.25" customHeight="1"/>
  </sheetData>
  <mergeCells count="6">
    <mergeCell ref="A7:L7"/>
    <mergeCell ref="A1:M1"/>
    <mergeCell ref="A2:K2"/>
    <mergeCell ref="L2:M2"/>
    <mergeCell ref="A3:L3"/>
    <mergeCell ref="M3:M4"/>
  </mergeCells>
  <hyperlinks>
    <hyperlink ref="L2:M2" location="'Rasgos y Ejemplos'!A2:H11" display="Ir a rasgos" xr:uid="{C9FC58CE-35D3-D046-8ACE-99711650C8D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B31B-16AA-D64E-B54E-6E4A3605C551}">
  <sheetPr>
    <tabColor theme="9"/>
  </sheetPr>
  <dimension ref="A1:M19"/>
  <sheetViews>
    <sheetView topLeftCell="A5" zoomScale="55" zoomScaleNormal="55" workbookViewId="0">
      <selection activeCell="I6" sqref="I6"/>
    </sheetView>
  </sheetViews>
  <sheetFormatPr baseColWidth="10" defaultColWidth="8.08984375" defaultRowHeight="18"/>
  <cols>
    <col min="1" max="1" width="14.36328125" style="435" customWidth="1"/>
    <col min="2" max="2" width="21.36328125" style="435" customWidth="1"/>
    <col min="3" max="3" width="19.36328125" style="435" customWidth="1"/>
    <col min="4" max="4" width="23.36328125" style="435" customWidth="1"/>
    <col min="5" max="5" width="27" style="435" customWidth="1"/>
    <col min="6" max="7" width="19.36328125" style="435" customWidth="1"/>
    <col min="8" max="8" width="27" style="435" customWidth="1"/>
    <col min="9" max="9" width="28.08984375" style="435" customWidth="1"/>
    <col min="10" max="10" width="30" style="435" customWidth="1"/>
    <col min="11" max="11" width="24.08984375" style="435" customWidth="1"/>
    <col min="12" max="12" width="25.6328125" style="435" customWidth="1"/>
    <col min="13" max="13" width="26" style="435" customWidth="1"/>
    <col min="14" max="16370" width="8.453125" style="435" bestFit="1" customWidth="1"/>
    <col min="16371" max="16380" width="8.08984375" style="435" bestFit="1" customWidth="1"/>
    <col min="16381" max="16384" width="8.08984375" style="435"/>
  </cols>
  <sheetData>
    <row r="1" spans="1:13" ht="47" customHeight="1">
      <c r="A1" s="684" t="s">
        <v>412</v>
      </c>
      <c r="B1" s="685"/>
      <c r="C1" s="685"/>
      <c r="D1" s="685"/>
      <c r="E1" s="685"/>
      <c r="F1" s="685"/>
      <c r="G1" s="685"/>
      <c r="H1" s="685"/>
      <c r="I1" s="685"/>
      <c r="J1" s="685"/>
      <c r="K1" s="685"/>
      <c r="L1" s="685"/>
      <c r="M1" s="685"/>
    </row>
    <row r="2" spans="1:13" ht="30" customHeight="1" thickBot="1">
      <c r="A2" s="684" t="s">
        <v>384</v>
      </c>
      <c r="B2" s="684"/>
      <c r="C2" s="684"/>
      <c r="D2" s="684"/>
      <c r="E2" s="684"/>
      <c r="F2" s="686"/>
      <c r="G2" s="686"/>
      <c r="H2" s="686"/>
      <c r="I2" s="686"/>
      <c r="J2" s="686"/>
      <c r="K2" s="686"/>
      <c r="L2" s="686"/>
      <c r="M2" s="684"/>
    </row>
    <row r="3" spans="1:13" s="177" customFormat="1" ht="25.25" customHeight="1">
      <c r="A3" s="684" t="s">
        <v>238</v>
      </c>
      <c r="B3" s="684" t="s">
        <v>239</v>
      </c>
      <c r="C3" s="684" t="s">
        <v>348</v>
      </c>
      <c r="D3" s="684" t="s">
        <v>240</v>
      </c>
      <c r="E3" s="687" t="s">
        <v>256</v>
      </c>
      <c r="F3" s="688" t="s">
        <v>242</v>
      </c>
      <c r="G3" s="689"/>
      <c r="H3" s="690"/>
      <c r="I3" s="688" t="s">
        <v>25</v>
      </c>
      <c r="J3" s="690"/>
      <c r="K3" s="688" t="s">
        <v>29</v>
      </c>
      <c r="L3" s="690"/>
      <c r="M3" s="691" t="s">
        <v>244</v>
      </c>
    </row>
    <row r="4" spans="1:13" s="177" customFormat="1" ht="107" customHeight="1">
      <c r="A4" s="684"/>
      <c r="B4" s="684"/>
      <c r="C4" s="684"/>
      <c r="D4" s="684"/>
      <c r="E4" s="687"/>
      <c r="F4" s="436" t="s">
        <v>251</v>
      </c>
      <c r="G4" s="437" t="s">
        <v>252</v>
      </c>
      <c r="H4" s="438" t="s">
        <v>407</v>
      </c>
      <c r="I4" s="436" t="s">
        <v>410</v>
      </c>
      <c r="J4" s="438" t="s">
        <v>411</v>
      </c>
      <c r="K4" s="436" t="s">
        <v>408</v>
      </c>
      <c r="L4" s="438" t="s">
        <v>409</v>
      </c>
      <c r="M4" s="691"/>
    </row>
    <row r="5" spans="1:13" s="177" customFormat="1" ht="58.25" customHeight="1">
      <c r="A5" s="137" t="s">
        <v>651</v>
      </c>
      <c r="B5" s="137" t="s">
        <v>652</v>
      </c>
      <c r="C5" s="692" t="s">
        <v>602</v>
      </c>
      <c r="D5" s="204" t="s">
        <v>347</v>
      </c>
      <c r="E5" s="133">
        <v>0</v>
      </c>
      <c r="F5" s="439">
        <v>0</v>
      </c>
      <c r="G5" s="204">
        <v>0</v>
      </c>
      <c r="H5" s="440">
        <v>0</v>
      </c>
      <c r="I5" s="439">
        <v>0</v>
      </c>
      <c r="J5" s="440">
        <v>0</v>
      </c>
      <c r="K5" s="439">
        <v>0</v>
      </c>
      <c r="L5" s="440">
        <v>0</v>
      </c>
      <c r="M5" s="441"/>
    </row>
    <row r="6" spans="1:13" ht="139.25" customHeight="1">
      <c r="A6" s="137" t="s">
        <v>651</v>
      </c>
      <c r="B6" s="137" t="s">
        <v>652</v>
      </c>
      <c r="C6" s="693"/>
      <c r="D6" s="175" t="s">
        <v>245</v>
      </c>
      <c r="E6" s="807">
        <v>2317</v>
      </c>
      <c r="F6" s="808">
        <v>1338</v>
      </c>
      <c r="G6" s="806">
        <v>979</v>
      </c>
      <c r="H6" s="809" t="s">
        <v>392</v>
      </c>
      <c r="I6" s="810">
        <v>5</v>
      </c>
      <c r="J6" s="811">
        <v>2312</v>
      </c>
      <c r="K6" s="325">
        <v>7</v>
      </c>
      <c r="L6" s="444">
        <v>2310</v>
      </c>
      <c r="M6" s="445"/>
    </row>
    <row r="7" spans="1:13" ht="55.25" customHeight="1">
      <c r="A7" s="137" t="s">
        <v>651</v>
      </c>
      <c r="B7" s="137" t="s">
        <v>652</v>
      </c>
      <c r="C7" s="693"/>
      <c r="D7" s="175" t="s">
        <v>246</v>
      </c>
      <c r="E7" s="812">
        <v>0</v>
      </c>
      <c r="F7" s="439">
        <v>0</v>
      </c>
      <c r="G7" s="439">
        <v>0</v>
      </c>
      <c r="H7" s="439">
        <v>0</v>
      </c>
      <c r="I7" s="439">
        <v>0</v>
      </c>
      <c r="J7" s="439">
        <v>0</v>
      </c>
      <c r="K7" s="439">
        <v>0</v>
      </c>
      <c r="L7" s="439">
        <v>0</v>
      </c>
      <c r="M7" s="447"/>
    </row>
    <row r="8" spans="1:13" ht="39" customHeight="1">
      <c r="A8" s="137" t="s">
        <v>651</v>
      </c>
      <c r="B8" s="137" t="s">
        <v>652</v>
      </c>
      <c r="C8" s="693"/>
      <c r="D8" s="175" t="s">
        <v>247</v>
      </c>
      <c r="E8" s="812">
        <v>3359</v>
      </c>
      <c r="F8" s="813">
        <v>1955</v>
      </c>
      <c r="G8" s="544">
        <v>1404</v>
      </c>
      <c r="H8" s="809" t="s">
        <v>392</v>
      </c>
      <c r="I8" s="813">
        <v>9</v>
      </c>
      <c r="J8" s="814">
        <v>3350</v>
      </c>
      <c r="K8" s="446">
        <v>11</v>
      </c>
      <c r="L8" s="444">
        <v>3348</v>
      </c>
      <c r="M8" s="447"/>
    </row>
    <row r="9" spans="1:13" ht="39" customHeight="1" thickBot="1">
      <c r="A9" s="137" t="s">
        <v>651</v>
      </c>
      <c r="B9" s="137" t="s">
        <v>652</v>
      </c>
      <c r="C9" s="694"/>
      <c r="D9" s="175" t="s">
        <v>248</v>
      </c>
      <c r="E9" s="812">
        <v>45</v>
      </c>
      <c r="F9" s="815">
        <v>30</v>
      </c>
      <c r="G9" s="816">
        <v>15</v>
      </c>
      <c r="H9" s="809" t="s">
        <v>392</v>
      </c>
      <c r="I9" s="815">
        <v>0</v>
      </c>
      <c r="J9" s="817">
        <v>45</v>
      </c>
      <c r="K9" s="448">
        <v>0</v>
      </c>
      <c r="L9" s="450">
        <v>45</v>
      </c>
      <c r="M9" s="451"/>
    </row>
    <row r="10" spans="1:13" ht="20.25" customHeight="1"/>
    <row r="11" spans="1:13" ht="30" customHeight="1" thickBot="1">
      <c r="A11" s="686" t="s">
        <v>385</v>
      </c>
      <c r="B11" s="686"/>
      <c r="C11" s="686"/>
      <c r="D11" s="684"/>
      <c r="E11" s="684"/>
      <c r="F11" s="686"/>
      <c r="G11" s="686"/>
      <c r="H11" s="686"/>
      <c r="I11" s="686"/>
      <c r="J11" s="686"/>
      <c r="K11" s="686"/>
      <c r="L11" s="686"/>
    </row>
    <row r="12" spans="1:13" s="177" customFormat="1" ht="24.75" customHeight="1">
      <c r="A12" s="684" t="s">
        <v>238</v>
      </c>
      <c r="B12" s="684" t="s">
        <v>239</v>
      </c>
      <c r="C12" s="684" t="s">
        <v>348</v>
      </c>
      <c r="D12" s="691" t="s">
        <v>240</v>
      </c>
      <c r="E12" s="687" t="s">
        <v>256</v>
      </c>
      <c r="F12" s="688" t="s">
        <v>242</v>
      </c>
      <c r="G12" s="689"/>
      <c r="H12" s="690"/>
      <c r="I12" s="688" t="s">
        <v>25</v>
      </c>
      <c r="J12" s="690"/>
      <c r="K12" s="688" t="s">
        <v>29</v>
      </c>
      <c r="L12" s="690"/>
    </row>
    <row r="13" spans="1:13" s="177" customFormat="1" ht="124.25" customHeight="1">
      <c r="A13" s="684"/>
      <c r="B13" s="684"/>
      <c r="C13" s="684"/>
      <c r="D13" s="684"/>
      <c r="E13" s="687"/>
      <c r="F13" s="436" t="s">
        <v>251</v>
      </c>
      <c r="G13" s="437" t="s">
        <v>252</v>
      </c>
      <c r="H13" s="438" t="s">
        <v>407</v>
      </c>
      <c r="I13" s="436" t="s">
        <v>378</v>
      </c>
      <c r="J13" s="438" t="s">
        <v>379</v>
      </c>
      <c r="K13" s="436" t="s">
        <v>408</v>
      </c>
      <c r="L13" s="438" t="s">
        <v>409</v>
      </c>
    </row>
    <row r="14" spans="1:13" s="177" customFormat="1" ht="39" customHeight="1">
      <c r="A14" s="137" t="s">
        <v>651</v>
      </c>
      <c r="B14" s="137" t="s">
        <v>652</v>
      </c>
      <c r="C14" s="692" t="s">
        <v>603</v>
      </c>
      <c r="D14" s="204" t="s">
        <v>347</v>
      </c>
      <c r="E14" s="452" t="e">
        <f>E5/$E$5</f>
        <v>#DIV/0!</v>
      </c>
      <c r="F14" s="453" t="e">
        <f>F5/$E$5</f>
        <v>#DIV/0!</v>
      </c>
      <c r="G14" s="454" t="e">
        <f>G5/$E$5</f>
        <v>#DIV/0!</v>
      </c>
      <c r="H14" s="455" t="e">
        <f t="shared" ref="H14:J15" si="0">H5/$E5</f>
        <v>#DIV/0!</v>
      </c>
      <c r="I14" s="453" t="e">
        <f t="shared" si="0"/>
        <v>#DIV/0!</v>
      </c>
      <c r="J14" s="455" t="e">
        <f t="shared" si="0"/>
        <v>#DIV/0!</v>
      </c>
      <c r="K14" s="453" t="e">
        <f>K5/$E$5</f>
        <v>#DIV/0!</v>
      </c>
      <c r="L14" s="455" t="e">
        <f>L5/$E$5</f>
        <v>#DIV/0!</v>
      </c>
    </row>
    <row r="15" spans="1:13" ht="39" customHeight="1">
      <c r="A15" s="137" t="s">
        <v>651</v>
      </c>
      <c r="B15" s="137" t="s">
        <v>652</v>
      </c>
      <c r="C15" s="693"/>
      <c r="D15" s="456" t="s">
        <v>245</v>
      </c>
      <c r="E15" s="452" t="e">
        <f>E5/$E$5</f>
        <v>#DIV/0!</v>
      </c>
      <c r="F15" s="453">
        <f>F6/$E$6</f>
        <v>0.57747086750107901</v>
      </c>
      <c r="G15" s="454">
        <f>G6/$E$6</f>
        <v>0.42252913249892105</v>
      </c>
      <c r="H15" s="455" t="e">
        <f t="shared" si="0"/>
        <v>#VALUE!</v>
      </c>
      <c r="I15" s="453">
        <f t="shared" si="0"/>
        <v>2.1579628830384117E-3</v>
      </c>
      <c r="J15" s="455">
        <f t="shared" si="0"/>
        <v>0.99784203711696162</v>
      </c>
      <c r="K15" s="453">
        <f>K6/$E6</f>
        <v>3.0211480362537764E-3</v>
      </c>
      <c r="L15" s="455">
        <f>L6/$E6</f>
        <v>0.99697885196374625</v>
      </c>
    </row>
    <row r="16" spans="1:13" ht="39" customHeight="1">
      <c r="A16" s="137" t="s">
        <v>651</v>
      </c>
      <c r="B16" s="137" t="s">
        <v>652</v>
      </c>
      <c r="C16" s="693"/>
      <c r="D16" s="175" t="s">
        <v>246</v>
      </c>
      <c r="E16" s="452" t="e">
        <f t="shared" ref="E16:J16" si="1">E7/$E$7</f>
        <v>#DIV/0!</v>
      </c>
      <c r="F16" s="453" t="e">
        <f t="shared" si="1"/>
        <v>#DIV/0!</v>
      </c>
      <c r="G16" s="454" t="e">
        <f t="shared" si="1"/>
        <v>#DIV/0!</v>
      </c>
      <c r="H16" s="455" t="e">
        <f>H7/$E7</f>
        <v>#DIV/0!</v>
      </c>
      <c r="I16" s="453" t="e">
        <f t="shared" si="1"/>
        <v>#DIV/0!</v>
      </c>
      <c r="J16" s="455" t="e">
        <f t="shared" si="1"/>
        <v>#DIV/0!</v>
      </c>
      <c r="K16" s="453" t="e">
        <f>K7/$E7</f>
        <v>#DIV/0!</v>
      </c>
      <c r="L16" s="455" t="e">
        <f>L7/$E7</f>
        <v>#DIV/0!</v>
      </c>
    </row>
    <row r="17" spans="1:12" ht="39" customHeight="1">
      <c r="A17" s="137" t="s">
        <v>651</v>
      </c>
      <c r="B17" s="137" t="s">
        <v>652</v>
      </c>
      <c r="C17" s="693"/>
      <c r="D17" s="175" t="s">
        <v>247</v>
      </c>
      <c r="E17" s="452">
        <f t="shared" ref="E17:L17" si="2">E8/$E$8</f>
        <v>1</v>
      </c>
      <c r="F17" s="453">
        <f t="shared" si="2"/>
        <v>0.58201845787436735</v>
      </c>
      <c r="G17" s="454">
        <f t="shared" si="2"/>
        <v>0.41798154212563265</v>
      </c>
      <c r="H17" s="455" t="e">
        <f t="shared" si="2"/>
        <v>#VALUE!</v>
      </c>
      <c r="I17" s="453">
        <f t="shared" si="2"/>
        <v>2.6793688597796963E-3</v>
      </c>
      <c r="J17" s="455">
        <f t="shared" si="2"/>
        <v>0.99732063114022029</v>
      </c>
      <c r="K17" s="453">
        <f t="shared" si="2"/>
        <v>3.2747841619529621E-3</v>
      </c>
      <c r="L17" s="455">
        <f t="shared" si="2"/>
        <v>0.99672521583804707</v>
      </c>
    </row>
    <row r="18" spans="1:12" ht="39" customHeight="1" thickBot="1">
      <c r="A18" s="137" t="s">
        <v>651</v>
      </c>
      <c r="B18" s="137" t="s">
        <v>652</v>
      </c>
      <c r="C18" s="694"/>
      <c r="D18" s="457" t="s">
        <v>248</v>
      </c>
      <c r="E18" s="452">
        <f t="shared" ref="E18:L18" si="3">E9/$E$9</f>
        <v>1</v>
      </c>
      <c r="F18" s="458">
        <f t="shared" si="3"/>
        <v>0.66666666666666663</v>
      </c>
      <c r="G18" s="459">
        <f t="shared" si="3"/>
        <v>0.33333333333333331</v>
      </c>
      <c r="H18" s="460" t="e">
        <f t="shared" si="3"/>
        <v>#VALUE!</v>
      </c>
      <c r="I18" s="458">
        <f t="shared" si="3"/>
        <v>0</v>
      </c>
      <c r="J18" s="460">
        <f t="shared" si="3"/>
        <v>1</v>
      </c>
      <c r="K18" s="458">
        <f>K9/$E$9</f>
        <v>0</v>
      </c>
      <c r="L18" s="460">
        <f t="shared" si="3"/>
        <v>1</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CA69-64ED-8548-B2D0-2E30917DB253}">
  <sheetPr>
    <tabColor theme="9"/>
  </sheetPr>
  <dimension ref="A1:M19"/>
  <sheetViews>
    <sheetView zoomScale="55" zoomScaleNormal="55" workbookViewId="0">
      <selection activeCell="I6" sqref="I6"/>
    </sheetView>
  </sheetViews>
  <sheetFormatPr baseColWidth="10" defaultColWidth="8.08984375" defaultRowHeight="20.5"/>
  <cols>
    <col min="1" max="1" width="18.08984375" style="461" customWidth="1"/>
    <col min="2" max="2" width="21.36328125" style="461" customWidth="1"/>
    <col min="3" max="4" width="23.36328125" style="461" customWidth="1"/>
    <col min="5" max="5" width="27" style="461" customWidth="1"/>
    <col min="6" max="7" width="19.36328125" style="461" customWidth="1"/>
    <col min="8" max="8" width="32.36328125" style="461" customWidth="1"/>
    <col min="9" max="9" width="28.08984375" style="461" customWidth="1"/>
    <col min="10" max="10" width="30" style="461" customWidth="1"/>
    <col min="11" max="12" width="35" style="461" customWidth="1"/>
    <col min="13" max="13" width="26" style="461" customWidth="1"/>
    <col min="14" max="16370" width="8.453125" style="461" bestFit="1" customWidth="1"/>
    <col min="16371" max="16380" width="8.08984375" style="461" bestFit="1" customWidth="1"/>
    <col min="16381" max="16384" width="8.08984375" style="461"/>
  </cols>
  <sheetData>
    <row r="1" spans="1:13" ht="59" customHeight="1">
      <c r="A1" s="695" t="s">
        <v>412</v>
      </c>
      <c r="B1" s="696"/>
      <c r="C1" s="696"/>
      <c r="D1" s="696"/>
      <c r="E1" s="696"/>
      <c r="F1" s="696"/>
      <c r="G1" s="696"/>
      <c r="H1" s="696"/>
      <c r="I1" s="696"/>
      <c r="J1" s="696"/>
      <c r="K1" s="696"/>
      <c r="L1" s="696"/>
      <c r="M1" s="696"/>
    </row>
    <row r="2" spans="1:13" ht="30" customHeight="1" thickBot="1">
      <c r="A2" s="695" t="s">
        <v>384</v>
      </c>
      <c r="B2" s="695"/>
      <c r="C2" s="695"/>
      <c r="D2" s="695"/>
      <c r="E2" s="695"/>
      <c r="F2" s="697"/>
      <c r="G2" s="697"/>
      <c r="H2" s="697"/>
      <c r="I2" s="697"/>
      <c r="J2" s="697"/>
      <c r="K2" s="697"/>
      <c r="L2" s="697"/>
      <c r="M2" s="695"/>
    </row>
    <row r="3" spans="1:13" s="462" customFormat="1" ht="25.25" customHeight="1">
      <c r="A3" s="695" t="s">
        <v>238</v>
      </c>
      <c r="B3" s="695" t="s">
        <v>239</v>
      </c>
      <c r="C3" s="695" t="s">
        <v>348</v>
      </c>
      <c r="D3" s="695" t="s">
        <v>240</v>
      </c>
      <c r="E3" s="698" t="s">
        <v>256</v>
      </c>
      <c r="F3" s="699" t="s">
        <v>242</v>
      </c>
      <c r="G3" s="700"/>
      <c r="H3" s="701"/>
      <c r="I3" s="699" t="s">
        <v>25</v>
      </c>
      <c r="J3" s="701"/>
      <c r="K3" s="699" t="s">
        <v>29</v>
      </c>
      <c r="L3" s="701"/>
      <c r="M3" s="702" t="s">
        <v>244</v>
      </c>
    </row>
    <row r="4" spans="1:13" s="462" customFormat="1" ht="129" customHeight="1">
      <c r="A4" s="695"/>
      <c r="B4" s="695"/>
      <c r="C4" s="695"/>
      <c r="D4" s="695"/>
      <c r="E4" s="698"/>
      <c r="F4" s="463" t="s">
        <v>251</v>
      </c>
      <c r="G4" s="464" t="s">
        <v>252</v>
      </c>
      <c r="H4" s="465" t="s">
        <v>407</v>
      </c>
      <c r="I4" s="466" t="s">
        <v>410</v>
      </c>
      <c r="J4" s="467" t="s">
        <v>411</v>
      </c>
      <c r="K4" s="466" t="s">
        <v>408</v>
      </c>
      <c r="L4" s="467" t="s">
        <v>409</v>
      </c>
      <c r="M4" s="702"/>
    </row>
    <row r="5" spans="1:13" s="462" customFormat="1" ht="58.25" customHeight="1">
      <c r="A5" s="190" t="s">
        <v>380</v>
      </c>
      <c r="B5" s="190" t="s">
        <v>381</v>
      </c>
      <c r="C5" s="706" t="s">
        <v>602</v>
      </c>
      <c r="D5" s="190" t="s">
        <v>347</v>
      </c>
      <c r="E5" s="130">
        <v>65</v>
      </c>
      <c r="F5" s="468">
        <v>20</v>
      </c>
      <c r="G5" s="190">
        <v>45</v>
      </c>
      <c r="H5" s="469" t="s">
        <v>392</v>
      </c>
      <c r="I5" s="468">
        <v>20</v>
      </c>
      <c r="J5" s="469">
        <v>45</v>
      </c>
      <c r="K5" s="468">
        <v>0</v>
      </c>
      <c r="L5" s="469">
        <v>65</v>
      </c>
      <c r="M5" s="470"/>
    </row>
    <row r="6" spans="1:13" ht="60" customHeight="1">
      <c r="A6" s="190" t="s">
        <v>380</v>
      </c>
      <c r="B6" s="190" t="s">
        <v>381</v>
      </c>
      <c r="C6" s="707"/>
      <c r="D6" s="160" t="s">
        <v>245</v>
      </c>
      <c r="E6" s="130">
        <v>720</v>
      </c>
      <c r="F6" s="468">
        <v>315</v>
      </c>
      <c r="G6" s="190">
        <v>405</v>
      </c>
      <c r="H6" s="469" t="s">
        <v>392</v>
      </c>
      <c r="I6" s="468" t="s">
        <v>392</v>
      </c>
      <c r="J6" s="469" t="s">
        <v>392</v>
      </c>
      <c r="K6" s="471">
        <v>68</v>
      </c>
      <c r="L6" s="472">
        <v>652</v>
      </c>
      <c r="M6" s="473"/>
    </row>
    <row r="7" spans="1:13" ht="55.25" customHeight="1">
      <c r="A7" s="190" t="s">
        <v>380</v>
      </c>
      <c r="B7" s="190" t="s">
        <v>381</v>
      </c>
      <c r="C7" s="707"/>
      <c r="D7" s="160" t="s">
        <v>246</v>
      </c>
      <c r="E7" s="130">
        <v>115</v>
      </c>
      <c r="F7" s="471">
        <v>43</v>
      </c>
      <c r="G7" s="160">
        <v>49</v>
      </c>
      <c r="H7" s="469">
        <v>23</v>
      </c>
      <c r="I7" s="471">
        <v>33</v>
      </c>
      <c r="J7" s="472">
        <v>82</v>
      </c>
      <c r="K7" s="468" t="s">
        <v>392</v>
      </c>
      <c r="L7" s="469" t="s">
        <v>392</v>
      </c>
      <c r="M7" s="474"/>
    </row>
    <row r="8" spans="1:13" ht="39" customHeight="1">
      <c r="A8" s="190" t="s">
        <v>380</v>
      </c>
      <c r="B8" s="190" t="s">
        <v>381</v>
      </c>
      <c r="C8" s="707"/>
      <c r="D8" s="160" t="s">
        <v>247</v>
      </c>
      <c r="E8" s="130">
        <v>85</v>
      </c>
      <c r="F8" s="471">
        <v>32</v>
      </c>
      <c r="G8" s="160">
        <v>38</v>
      </c>
      <c r="H8" s="472">
        <v>15</v>
      </c>
      <c r="I8" s="471">
        <v>25</v>
      </c>
      <c r="J8" s="472">
        <v>60</v>
      </c>
      <c r="K8" s="471">
        <v>0</v>
      </c>
      <c r="L8" s="472">
        <v>85</v>
      </c>
      <c r="M8" s="474"/>
    </row>
    <row r="9" spans="1:13" ht="39" customHeight="1" thickBot="1">
      <c r="A9" s="190" t="s">
        <v>380</v>
      </c>
      <c r="B9" s="190" t="s">
        <v>381</v>
      </c>
      <c r="C9" s="708"/>
      <c r="D9" s="160" t="s">
        <v>248</v>
      </c>
      <c r="E9" s="130">
        <v>40</v>
      </c>
      <c r="F9" s="475">
        <v>20</v>
      </c>
      <c r="G9" s="476">
        <v>13</v>
      </c>
      <c r="H9" s="477">
        <v>7</v>
      </c>
      <c r="I9" s="475">
        <v>17</v>
      </c>
      <c r="J9" s="477">
        <v>23</v>
      </c>
      <c r="K9" s="475">
        <v>15</v>
      </c>
      <c r="L9" s="477">
        <v>25</v>
      </c>
      <c r="M9" s="478"/>
    </row>
    <row r="10" spans="1:13" ht="20.25" customHeight="1"/>
    <row r="11" spans="1:13" ht="30" customHeight="1" thickBot="1">
      <c r="A11" s="697" t="s">
        <v>385</v>
      </c>
      <c r="B11" s="697"/>
      <c r="C11" s="697"/>
      <c r="D11" s="695"/>
      <c r="E11" s="695"/>
      <c r="F11" s="697"/>
      <c r="G11" s="697"/>
      <c r="H11" s="697"/>
      <c r="I11" s="697"/>
      <c r="J11" s="697"/>
      <c r="K11" s="697"/>
      <c r="L11" s="697"/>
    </row>
    <row r="12" spans="1:13" s="462" customFormat="1" ht="24.75" customHeight="1">
      <c r="A12" s="695" t="s">
        <v>238</v>
      </c>
      <c r="B12" s="695" t="s">
        <v>239</v>
      </c>
      <c r="C12" s="695" t="s">
        <v>348</v>
      </c>
      <c r="D12" s="702" t="s">
        <v>240</v>
      </c>
      <c r="E12" s="698" t="s">
        <v>256</v>
      </c>
      <c r="F12" s="699" t="s">
        <v>242</v>
      </c>
      <c r="G12" s="700"/>
      <c r="H12" s="701"/>
      <c r="I12" s="699" t="s">
        <v>25</v>
      </c>
      <c r="J12" s="701"/>
      <c r="K12" s="699" t="s">
        <v>29</v>
      </c>
      <c r="L12" s="701"/>
    </row>
    <row r="13" spans="1:13" s="462" customFormat="1" ht="124.25" customHeight="1">
      <c r="A13" s="695"/>
      <c r="B13" s="695"/>
      <c r="C13" s="695"/>
      <c r="D13" s="695"/>
      <c r="E13" s="698"/>
      <c r="F13" s="463" t="s">
        <v>251</v>
      </c>
      <c r="G13" s="464" t="s">
        <v>252</v>
      </c>
      <c r="H13" s="465" t="s">
        <v>407</v>
      </c>
      <c r="I13" s="479" t="s">
        <v>378</v>
      </c>
      <c r="J13" s="465" t="s">
        <v>379</v>
      </c>
      <c r="K13" s="466" t="s">
        <v>408</v>
      </c>
      <c r="L13" s="467" t="s">
        <v>409</v>
      </c>
    </row>
    <row r="14" spans="1:13" s="462" customFormat="1" ht="39" customHeight="1">
      <c r="A14" s="190" t="s">
        <v>380</v>
      </c>
      <c r="B14" s="190" t="s">
        <v>381</v>
      </c>
      <c r="C14" s="703" t="s">
        <v>603</v>
      </c>
      <c r="D14" s="190" t="s">
        <v>347</v>
      </c>
      <c r="E14" s="480">
        <f>E5/$E$5</f>
        <v>1</v>
      </c>
      <c r="F14" s="481">
        <f>F5/$E$5</f>
        <v>0.30769230769230771</v>
      </c>
      <c r="G14" s="482">
        <f>G5/$E$5</f>
        <v>0.69230769230769229</v>
      </c>
      <c r="H14" s="483" t="s">
        <v>392</v>
      </c>
      <c r="I14" s="481">
        <f>I5/$E$5</f>
        <v>0.30769230769230771</v>
      </c>
      <c r="J14" s="483">
        <f>J5/$E$5</f>
        <v>0.69230769230769229</v>
      </c>
      <c r="K14" s="481">
        <f>K5/$E$5</f>
        <v>0</v>
      </c>
      <c r="L14" s="483">
        <f>L5/$E$5</f>
        <v>1</v>
      </c>
    </row>
    <row r="15" spans="1:13" ht="39" customHeight="1">
      <c r="A15" s="190" t="s">
        <v>380</v>
      </c>
      <c r="B15" s="190" t="s">
        <v>381</v>
      </c>
      <c r="C15" s="704"/>
      <c r="D15" s="484" t="s">
        <v>245</v>
      </c>
      <c r="E15" s="480">
        <f>E5/$E$5</f>
        <v>1</v>
      </c>
      <c r="F15" s="481">
        <f>F6/$E$6</f>
        <v>0.4375</v>
      </c>
      <c r="G15" s="482">
        <f>G6/$E$6</f>
        <v>0.5625</v>
      </c>
      <c r="H15" s="483" t="s">
        <v>392</v>
      </c>
      <c r="I15" s="481" t="s">
        <v>392</v>
      </c>
      <c r="J15" s="483" t="s">
        <v>392</v>
      </c>
      <c r="K15" s="481">
        <f>K6/$E$6</f>
        <v>9.4444444444444442E-2</v>
      </c>
      <c r="L15" s="483">
        <f>L6/$E$6</f>
        <v>0.90555555555555556</v>
      </c>
    </row>
    <row r="16" spans="1:13" ht="39" customHeight="1">
      <c r="A16" s="190" t="s">
        <v>380</v>
      </c>
      <c r="B16" s="190" t="s">
        <v>381</v>
      </c>
      <c r="C16" s="704"/>
      <c r="D16" s="160" t="s">
        <v>246</v>
      </c>
      <c r="E16" s="480">
        <f t="shared" ref="E16:J16" si="0">E7/$E$7</f>
        <v>1</v>
      </c>
      <c r="F16" s="481">
        <f t="shared" si="0"/>
        <v>0.37391304347826088</v>
      </c>
      <c r="G16" s="482">
        <f t="shared" si="0"/>
        <v>0.42608695652173911</v>
      </c>
      <c r="H16" s="483">
        <f t="shared" si="0"/>
        <v>0.2</v>
      </c>
      <c r="I16" s="481">
        <f t="shared" si="0"/>
        <v>0.28695652173913044</v>
      </c>
      <c r="J16" s="483">
        <f t="shared" si="0"/>
        <v>0.71304347826086956</v>
      </c>
      <c r="K16" s="481" t="s">
        <v>392</v>
      </c>
      <c r="L16" s="483" t="s">
        <v>392</v>
      </c>
    </row>
    <row r="17" spans="1:12" ht="39" customHeight="1">
      <c r="A17" s="190" t="s">
        <v>380</v>
      </c>
      <c r="B17" s="190" t="s">
        <v>381</v>
      </c>
      <c r="C17" s="704"/>
      <c r="D17" s="160" t="s">
        <v>247</v>
      </c>
      <c r="E17" s="480">
        <f t="shared" ref="E17:L17" si="1">E8/$E$8</f>
        <v>1</v>
      </c>
      <c r="F17" s="481">
        <f t="shared" si="1"/>
        <v>0.37647058823529411</v>
      </c>
      <c r="G17" s="482">
        <f t="shared" si="1"/>
        <v>0.44705882352941179</v>
      </c>
      <c r="H17" s="483">
        <f t="shared" si="1"/>
        <v>0.17647058823529413</v>
      </c>
      <c r="I17" s="481">
        <f t="shared" si="1"/>
        <v>0.29411764705882354</v>
      </c>
      <c r="J17" s="483">
        <f t="shared" si="1"/>
        <v>0.70588235294117652</v>
      </c>
      <c r="K17" s="481">
        <f t="shared" si="1"/>
        <v>0</v>
      </c>
      <c r="L17" s="483">
        <f t="shared" si="1"/>
        <v>1</v>
      </c>
    </row>
    <row r="18" spans="1:12" ht="39" customHeight="1" thickBot="1">
      <c r="A18" s="190" t="s">
        <v>380</v>
      </c>
      <c r="B18" s="190" t="s">
        <v>381</v>
      </c>
      <c r="C18" s="705"/>
      <c r="D18" s="195" t="s">
        <v>248</v>
      </c>
      <c r="E18" s="480">
        <f t="shared" ref="E18:L18" si="2">E9/$E$9</f>
        <v>1</v>
      </c>
      <c r="F18" s="485">
        <f t="shared" si="2"/>
        <v>0.5</v>
      </c>
      <c r="G18" s="486">
        <f t="shared" si="2"/>
        <v>0.32500000000000001</v>
      </c>
      <c r="H18" s="487">
        <f t="shared" si="2"/>
        <v>0.17499999999999999</v>
      </c>
      <c r="I18" s="485">
        <f t="shared" si="2"/>
        <v>0.42499999999999999</v>
      </c>
      <c r="J18" s="487">
        <f t="shared" si="2"/>
        <v>0.57499999999999996</v>
      </c>
      <c r="K18" s="485">
        <f t="shared" si="2"/>
        <v>0.375</v>
      </c>
      <c r="L18" s="487">
        <f t="shared" si="2"/>
        <v>0.625</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27BE-C299-6A42-9050-F4F6AE29090A}">
  <sheetPr>
    <tabColor rgb="FFFF8989"/>
  </sheetPr>
  <dimension ref="A1:I23"/>
  <sheetViews>
    <sheetView topLeftCell="D1" zoomScale="75" zoomScaleNormal="100" workbookViewId="0">
      <pane ySplit="3" topLeftCell="A4" activePane="bottomLeft" state="frozen"/>
      <selection activeCell="A5" sqref="A5"/>
      <selection pane="bottomLeft" activeCell="E4" sqref="E4"/>
    </sheetView>
  </sheetViews>
  <sheetFormatPr baseColWidth="10" defaultColWidth="11.453125" defaultRowHeight="14.5"/>
  <cols>
    <col min="1" max="1" width="24" style="212" customWidth="1"/>
    <col min="2" max="2" width="29" style="222" customWidth="1"/>
    <col min="3" max="3" width="20.36328125" style="212" customWidth="1"/>
    <col min="4" max="4" width="105.6328125" style="212" customWidth="1"/>
    <col min="5" max="5" width="23" style="212" customWidth="1"/>
    <col min="6" max="6" width="55.453125" style="212" customWidth="1"/>
    <col min="7" max="7" width="35.453125" style="212" customWidth="1"/>
    <col min="8" max="16384" width="11.453125" style="212"/>
  </cols>
  <sheetData>
    <row r="1" spans="1:9" ht="23" customHeight="1">
      <c r="A1" s="548" t="s">
        <v>0</v>
      </c>
      <c r="B1" s="548"/>
      <c r="C1" s="548"/>
      <c r="D1" s="548"/>
      <c r="E1" s="548"/>
      <c r="F1" s="548"/>
      <c r="G1" s="549"/>
    </row>
    <row r="2" spans="1:9" ht="46.25" customHeight="1">
      <c r="A2" s="548" t="s">
        <v>590</v>
      </c>
      <c r="B2" s="548"/>
      <c r="C2" s="548"/>
      <c r="D2" s="548"/>
      <c r="E2" s="548"/>
      <c r="F2" s="548"/>
      <c r="G2" s="549"/>
    </row>
    <row r="3" spans="1:9" ht="29.5" thickBot="1">
      <c r="A3" s="213" t="s">
        <v>591</v>
      </c>
      <c r="B3" s="214" t="s">
        <v>1</v>
      </c>
      <c r="C3" s="213" t="s">
        <v>2</v>
      </c>
      <c r="D3" s="215" t="s">
        <v>3</v>
      </c>
      <c r="E3" s="215" t="s">
        <v>4</v>
      </c>
      <c r="F3" s="215" t="s">
        <v>348</v>
      </c>
      <c r="G3" s="216" t="s">
        <v>349</v>
      </c>
    </row>
    <row r="4" spans="1:9" ht="154.25" customHeight="1" thickBot="1">
      <c r="A4" s="217" t="s">
        <v>592</v>
      </c>
      <c r="B4" s="218" t="s">
        <v>5</v>
      </c>
      <c r="C4" s="219" t="s">
        <v>611</v>
      </c>
      <c r="D4" s="219" t="s">
        <v>558</v>
      </c>
      <c r="E4" s="220" t="s">
        <v>272</v>
      </c>
      <c r="F4" s="221" t="s">
        <v>570</v>
      </c>
      <c r="G4" s="550" t="s">
        <v>541</v>
      </c>
      <c r="I4" s="222"/>
    </row>
    <row r="5" spans="1:9" ht="174.5" thickBot="1">
      <c r="A5" s="217" t="s">
        <v>592</v>
      </c>
      <c r="B5" s="223" t="s">
        <v>6</v>
      </c>
      <c r="C5" s="224" t="s">
        <v>611</v>
      </c>
      <c r="D5" s="224" t="s">
        <v>559</v>
      </c>
      <c r="E5" s="225" t="s">
        <v>273</v>
      </c>
      <c r="F5" s="226" t="s">
        <v>571</v>
      </c>
      <c r="G5" s="551"/>
    </row>
    <row r="6" spans="1:9" ht="299" customHeight="1" thickBot="1">
      <c r="A6" s="217" t="s">
        <v>592</v>
      </c>
      <c r="B6" s="223" t="s">
        <v>343</v>
      </c>
      <c r="C6" s="224" t="s">
        <v>611</v>
      </c>
      <c r="D6" s="224" t="s">
        <v>560</v>
      </c>
      <c r="E6" s="225" t="s">
        <v>274</v>
      </c>
      <c r="F6" s="226" t="s">
        <v>571</v>
      </c>
      <c r="G6" s="551"/>
    </row>
    <row r="7" spans="1:9" ht="189" thickBot="1">
      <c r="A7" s="217" t="s">
        <v>592</v>
      </c>
      <c r="B7" s="217" t="s">
        <v>7</v>
      </c>
      <c r="C7" s="227" t="s">
        <v>611</v>
      </c>
      <c r="D7" s="227" t="s">
        <v>561</v>
      </c>
      <c r="E7" s="228" t="s">
        <v>275</v>
      </c>
      <c r="F7" s="229" t="s">
        <v>586</v>
      </c>
      <c r="G7" s="552"/>
    </row>
    <row r="8" spans="1:9" ht="174.5" thickBot="1">
      <c r="A8" s="217" t="s">
        <v>593</v>
      </c>
      <c r="B8" s="218" t="s">
        <v>8</v>
      </c>
      <c r="C8" s="219" t="s">
        <v>612</v>
      </c>
      <c r="D8" s="219" t="s">
        <v>530</v>
      </c>
      <c r="E8" s="230" t="s">
        <v>276</v>
      </c>
      <c r="F8" s="221" t="s">
        <v>572</v>
      </c>
      <c r="G8" s="550" t="s">
        <v>542</v>
      </c>
    </row>
    <row r="9" spans="1:9" ht="145.5" thickBot="1">
      <c r="A9" s="217" t="s">
        <v>593</v>
      </c>
      <c r="B9" s="223" t="s">
        <v>9</v>
      </c>
      <c r="C9" s="224" t="s">
        <v>612</v>
      </c>
      <c r="D9" s="224" t="s">
        <v>531</v>
      </c>
      <c r="E9" s="231" t="s">
        <v>277</v>
      </c>
      <c r="F9" s="226" t="s">
        <v>572</v>
      </c>
      <c r="G9" s="551"/>
    </row>
    <row r="10" spans="1:9" ht="131" thickBot="1">
      <c r="A10" s="217" t="s">
        <v>593</v>
      </c>
      <c r="B10" s="217" t="s">
        <v>10</v>
      </c>
      <c r="C10" s="227" t="s">
        <v>612</v>
      </c>
      <c r="D10" s="227" t="s">
        <v>532</v>
      </c>
      <c r="E10" s="232" t="s">
        <v>278</v>
      </c>
      <c r="F10" s="229" t="s">
        <v>572</v>
      </c>
      <c r="G10" s="552"/>
    </row>
    <row r="11" spans="1:9" ht="251" customHeight="1" thickBot="1">
      <c r="A11" s="217" t="s">
        <v>594</v>
      </c>
      <c r="B11" s="218" t="s">
        <v>11</v>
      </c>
      <c r="C11" s="219" t="s">
        <v>611</v>
      </c>
      <c r="D11" s="219" t="s">
        <v>562</v>
      </c>
      <c r="E11" s="230" t="s">
        <v>279</v>
      </c>
      <c r="F11" s="221" t="s">
        <v>573</v>
      </c>
      <c r="G11" s="550" t="s">
        <v>543</v>
      </c>
    </row>
    <row r="12" spans="1:9" ht="409.5" customHeight="1" thickBot="1">
      <c r="A12" s="217" t="s">
        <v>594</v>
      </c>
      <c r="B12" s="223" t="s">
        <v>480</v>
      </c>
      <c r="C12" s="224" t="s">
        <v>611</v>
      </c>
      <c r="D12" s="224" t="s">
        <v>584</v>
      </c>
      <c r="E12" s="231" t="s">
        <v>280</v>
      </c>
      <c r="F12" s="226" t="s">
        <v>588</v>
      </c>
      <c r="G12" s="551"/>
    </row>
    <row r="13" spans="1:9" ht="189" thickBot="1">
      <c r="A13" s="217" t="s">
        <v>594</v>
      </c>
      <c r="B13" s="223" t="s">
        <v>12</v>
      </c>
      <c r="C13" s="224" t="s">
        <v>611</v>
      </c>
      <c r="D13" s="224" t="s">
        <v>563</v>
      </c>
      <c r="E13" s="231" t="s">
        <v>281</v>
      </c>
      <c r="F13" s="226" t="s">
        <v>574</v>
      </c>
      <c r="G13" s="551"/>
    </row>
    <row r="14" spans="1:9" ht="247" thickBot="1">
      <c r="A14" s="217" t="s">
        <v>594</v>
      </c>
      <c r="B14" s="223" t="s">
        <v>483</v>
      </c>
      <c r="C14" s="224" t="s">
        <v>611</v>
      </c>
      <c r="D14" s="224" t="s">
        <v>564</v>
      </c>
      <c r="E14" s="231" t="s">
        <v>282</v>
      </c>
      <c r="F14" s="226" t="s">
        <v>574</v>
      </c>
      <c r="G14" s="551"/>
    </row>
    <row r="15" spans="1:9" ht="131" thickBot="1">
      <c r="A15" s="217" t="s">
        <v>594</v>
      </c>
      <c r="B15" s="217" t="s">
        <v>13</v>
      </c>
      <c r="C15" s="227" t="s">
        <v>611</v>
      </c>
      <c r="D15" s="227" t="s">
        <v>533</v>
      </c>
      <c r="E15" s="232" t="s">
        <v>283</v>
      </c>
      <c r="F15" s="229" t="s">
        <v>575</v>
      </c>
      <c r="G15" s="552"/>
    </row>
    <row r="16" spans="1:9" ht="116.5" thickBot="1">
      <c r="A16" s="217" t="s">
        <v>595</v>
      </c>
      <c r="B16" s="218" t="s">
        <v>14</v>
      </c>
      <c r="C16" s="219" t="s">
        <v>613</v>
      </c>
      <c r="D16" s="219" t="s">
        <v>534</v>
      </c>
      <c r="E16" s="230" t="s">
        <v>284</v>
      </c>
      <c r="F16" s="221" t="s">
        <v>576</v>
      </c>
      <c r="G16" s="550" t="s">
        <v>544</v>
      </c>
    </row>
    <row r="17" spans="1:7" ht="116.5" thickBot="1">
      <c r="A17" s="217" t="s">
        <v>595</v>
      </c>
      <c r="B17" s="223" t="s">
        <v>15</v>
      </c>
      <c r="C17" s="224" t="s">
        <v>614</v>
      </c>
      <c r="D17" s="224" t="s">
        <v>535</v>
      </c>
      <c r="E17" s="231" t="s">
        <v>285</v>
      </c>
      <c r="F17" s="226" t="s">
        <v>577</v>
      </c>
      <c r="G17" s="551"/>
    </row>
    <row r="18" spans="1:7" ht="102" thickBot="1">
      <c r="A18" s="217" t="s">
        <v>595</v>
      </c>
      <c r="B18" s="223" t="s">
        <v>16</v>
      </c>
      <c r="C18" s="224" t="s">
        <v>612</v>
      </c>
      <c r="D18" s="224" t="s">
        <v>536</v>
      </c>
      <c r="E18" s="231" t="s">
        <v>286</v>
      </c>
      <c r="F18" s="226" t="s">
        <v>578</v>
      </c>
      <c r="G18" s="551"/>
    </row>
    <row r="19" spans="1:7" ht="102" thickBot="1">
      <c r="A19" s="217" t="s">
        <v>595</v>
      </c>
      <c r="B19" s="217" t="s">
        <v>17</v>
      </c>
      <c r="C19" s="227" t="s">
        <v>615</v>
      </c>
      <c r="D19" s="227" t="s">
        <v>537</v>
      </c>
      <c r="E19" s="232" t="s">
        <v>287</v>
      </c>
      <c r="F19" s="229" t="s">
        <v>579</v>
      </c>
      <c r="G19" s="552"/>
    </row>
    <row r="20" spans="1:7" ht="174.5" thickBot="1">
      <c r="A20" s="217" t="s">
        <v>596</v>
      </c>
      <c r="B20" s="218" t="s">
        <v>18</v>
      </c>
      <c r="C20" s="219" t="s">
        <v>616</v>
      </c>
      <c r="D20" s="219" t="s">
        <v>538</v>
      </c>
      <c r="E20" s="230" t="s">
        <v>288</v>
      </c>
      <c r="F20" s="221" t="s">
        <v>580</v>
      </c>
      <c r="G20" s="550" t="s">
        <v>545</v>
      </c>
    </row>
    <row r="21" spans="1:7" ht="145.5" thickBot="1">
      <c r="A21" s="217" t="s">
        <v>596</v>
      </c>
      <c r="B21" s="223" t="s">
        <v>19</v>
      </c>
      <c r="C21" s="224" t="s">
        <v>617</v>
      </c>
      <c r="D21" s="224" t="s">
        <v>539</v>
      </c>
      <c r="E21" s="231" t="s">
        <v>289</v>
      </c>
      <c r="F21" s="226" t="s">
        <v>581</v>
      </c>
      <c r="G21" s="551"/>
    </row>
    <row r="22" spans="1:7" ht="131" thickBot="1">
      <c r="A22" s="217" t="s">
        <v>596</v>
      </c>
      <c r="B22" s="223" t="s">
        <v>20</v>
      </c>
      <c r="C22" s="224" t="s">
        <v>618</v>
      </c>
      <c r="D22" s="224" t="s">
        <v>540</v>
      </c>
      <c r="E22" s="231" t="s">
        <v>290</v>
      </c>
      <c r="F22" s="226" t="s">
        <v>582</v>
      </c>
      <c r="G22" s="551"/>
    </row>
    <row r="23" spans="1:7" ht="116.5" thickBot="1">
      <c r="A23" s="217" t="s">
        <v>596</v>
      </c>
      <c r="B23" s="217" t="s">
        <v>21</v>
      </c>
      <c r="C23" s="227" t="s">
        <v>619</v>
      </c>
      <c r="D23" s="227" t="s">
        <v>487</v>
      </c>
      <c r="E23" s="232" t="s">
        <v>291</v>
      </c>
      <c r="F23" s="229" t="s">
        <v>583</v>
      </c>
      <c r="G23" s="552"/>
    </row>
  </sheetData>
  <mergeCells count="7">
    <mergeCell ref="A1:G1"/>
    <mergeCell ref="A2:G2"/>
    <mergeCell ref="G20:G23"/>
    <mergeCell ref="G4:G7"/>
    <mergeCell ref="G8:G10"/>
    <mergeCell ref="G11:G15"/>
    <mergeCell ref="G16:G19"/>
  </mergeCells>
  <hyperlinks>
    <hyperlink ref="E4" location="'Indicador 1'!A1" display="Ir a indicador 1" xr:uid="{C3A41B65-0D4F-4243-A050-6FF408983EE9}"/>
    <hyperlink ref="E5" location="'Indicador 2'!A1" display="Ir a indicador 2" xr:uid="{2AB2724A-CB42-DE47-B4C6-6517B9881794}"/>
    <hyperlink ref="E6:E23" location="'Indicador 2'!A1" display="Ir a indicador 2" xr:uid="{07049F41-5909-E64D-A01D-AB942758A300}"/>
    <hyperlink ref="E6" location="'Indicador 3'!A1" display="Ir a indicador 3" xr:uid="{6A10BB7B-2A4D-DB4E-ADA7-90F429232180}"/>
    <hyperlink ref="E7" location="'Indicador 4'!A1" display="Ir a indicador 4" xr:uid="{26465B26-56FA-6440-A6F1-52470361BEBC}"/>
    <hyperlink ref="E8" location="'Indicador 5'!A1" display="Ir a indicador 5" xr:uid="{A2EEBE10-1E55-FC4B-A854-AD4BC24D8431}"/>
    <hyperlink ref="E9" location="'Indicador 6'!A1" display="Ir a indicador 6" xr:uid="{8D95AD2D-F8D2-2540-B11F-4A46887B36A8}"/>
    <hyperlink ref="E10" location="'Indicador 7'!A1" display="Ir a indicador 7" xr:uid="{C3AAC62B-4151-214C-A455-E046B262C011}"/>
    <hyperlink ref="E11" location="'Indicador 8'!A1" display="Ir a indicador 8" xr:uid="{31C037E5-8308-934C-8FDD-810004284D23}"/>
    <hyperlink ref="E12" location="'Indicador 9'!A1" display="Ir a indicador 9" xr:uid="{AD0D40DE-6044-5B4B-9D8B-AABDD78F3229}"/>
    <hyperlink ref="E13" location="'Indicador 10'!A1" display="Ir a indicador 10" xr:uid="{C6C93E12-A76F-8740-AD3C-B85E36399C74}"/>
    <hyperlink ref="E14" location="'Indicador 11'!A1" display="Ir a indicador 11" xr:uid="{50AC12D7-6EC7-D045-BBC9-DC79CE3AD937}"/>
    <hyperlink ref="E15" location="'Indicador 12'!A1" display="Ir a indicador 12" xr:uid="{FAFFB9F0-53A3-6846-B9A5-19FEC83BD0D9}"/>
    <hyperlink ref="E16" location="'Indicador 13'!A1" display="Ir a indicador 13" xr:uid="{0A555073-D30C-6E45-95BB-6EE33A98930E}"/>
    <hyperlink ref="E17" location="'Indicador 14'!A1" display="Ir a indicador 14" xr:uid="{E09EF7B7-EE81-C646-8EB7-CBF049806BB6}"/>
    <hyperlink ref="E18" location="'Indicador 15'!A1" display="Ir a indicador 15" xr:uid="{50FA76D5-A959-354F-8901-372B7C01D080}"/>
    <hyperlink ref="E19" location="'Indicador 16'!A1" display="Ir a indicador 16" xr:uid="{D7A7D00F-1979-5E4F-9358-34BBC7E043A4}"/>
    <hyperlink ref="E20" location="'Indicador 17'!A1" display="Ir a indicador 17" xr:uid="{D03773D6-1A48-CF48-BAD7-4B917ACD181A}"/>
    <hyperlink ref="E21" location="'Indicador 18'!A1" display="Ir a indicador 18" xr:uid="{AA0163C2-7BBA-D147-800F-D62F920C51AA}"/>
    <hyperlink ref="E22" location="'Indicador 19'!A1" display="Ir a indicador 19" xr:uid="{5140E64B-8AF3-1F48-B707-4F2F608940EC}"/>
    <hyperlink ref="E23" location="'Indicador 20'!A1" display="Ir a indicador 20" xr:uid="{BB59475C-C14C-5B48-9A7D-2CBE0852D2E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CA4F-67D2-7541-A2C7-4380DD466D60}">
  <sheetPr>
    <tabColor theme="9"/>
  </sheetPr>
  <dimension ref="A1:LQ71"/>
  <sheetViews>
    <sheetView topLeftCell="C1" zoomScale="55" zoomScaleNormal="55" workbookViewId="0">
      <selection activeCell="I9" sqref="I9"/>
    </sheetView>
  </sheetViews>
  <sheetFormatPr baseColWidth="10" defaultColWidth="8.453125" defaultRowHeight="18"/>
  <cols>
    <col min="1" max="1" width="18" style="435" customWidth="1"/>
    <col min="2" max="2" width="18.6328125" style="435" customWidth="1"/>
    <col min="3" max="3" width="21.08984375" style="435" customWidth="1"/>
    <col min="4" max="4" width="23.6328125" style="435" customWidth="1"/>
    <col min="5" max="5" width="21.6328125" style="435" customWidth="1"/>
    <col min="6" max="6" width="28" style="435" customWidth="1"/>
    <col min="7" max="7" width="29" style="435" customWidth="1"/>
    <col min="8" max="8" width="26" style="435" customWidth="1"/>
    <col min="9" max="20" width="31.6328125" style="435" customWidth="1"/>
    <col min="21" max="21" width="26.36328125" style="435" customWidth="1"/>
    <col min="22" max="22" width="16.6328125" style="435" customWidth="1"/>
    <col min="23" max="23" width="22.6328125" style="435" customWidth="1"/>
    <col min="24" max="24" width="27" style="435" customWidth="1"/>
    <col min="25" max="25" width="18" style="435" customWidth="1"/>
    <col min="26" max="26" width="22.6328125" style="435" customWidth="1"/>
    <col min="27" max="27" width="25.36328125" style="435" customWidth="1"/>
    <col min="28" max="28" width="24.36328125" style="435" customWidth="1"/>
    <col min="29" max="29" width="8.453125" style="435" bestFit="1" customWidth="1"/>
    <col min="30" max="16384" width="8.453125" style="435"/>
  </cols>
  <sheetData>
    <row r="1" spans="1:329" ht="60" customHeight="1">
      <c r="A1" s="684" t="s">
        <v>467</v>
      </c>
      <c r="B1" s="684"/>
      <c r="C1" s="684"/>
      <c r="D1" s="684"/>
      <c r="E1" s="684"/>
      <c r="F1" s="684"/>
      <c r="G1" s="684"/>
      <c r="H1" s="684"/>
      <c r="I1" s="684"/>
      <c r="J1" s="684"/>
      <c r="K1" s="684"/>
      <c r="L1" s="684"/>
      <c r="M1" s="684"/>
      <c r="N1" s="488"/>
      <c r="O1" s="488"/>
      <c r="P1" s="488"/>
      <c r="Q1" s="488"/>
      <c r="R1" s="488"/>
      <c r="S1" s="488"/>
      <c r="T1" s="488"/>
      <c r="U1" s="488"/>
      <c r="V1" s="488"/>
      <c r="W1" s="488"/>
      <c r="X1" s="488"/>
      <c r="Y1" s="488"/>
      <c r="Z1" s="488"/>
      <c r="AA1" s="488"/>
      <c r="AB1" s="488"/>
    </row>
    <row r="2" spans="1:329" ht="31.25" customHeight="1">
      <c r="A2" s="684" t="s">
        <v>468</v>
      </c>
      <c r="B2" s="684"/>
      <c r="C2" s="684"/>
      <c r="D2" s="684"/>
      <c r="E2" s="684"/>
      <c r="F2" s="684"/>
      <c r="G2" s="684"/>
      <c r="H2" s="684"/>
      <c r="I2" s="684"/>
      <c r="J2" s="684"/>
      <c r="K2" s="684"/>
      <c r="L2" s="684"/>
      <c r="M2" s="684"/>
      <c r="N2" s="488"/>
      <c r="O2" s="488"/>
      <c r="P2" s="488"/>
      <c r="Q2" s="488"/>
      <c r="R2" s="488"/>
      <c r="S2" s="488"/>
      <c r="T2" s="488"/>
      <c r="U2" s="488"/>
      <c r="V2" s="488"/>
      <c r="W2" s="488"/>
      <c r="X2" s="488"/>
      <c r="Y2" s="488"/>
      <c r="Z2" s="488"/>
      <c r="AA2" s="488"/>
      <c r="AB2" s="177"/>
      <c r="AC2" s="177"/>
      <c r="AD2" s="177"/>
      <c r="AE2" s="177"/>
      <c r="AF2" s="177"/>
      <c r="AG2" s="177"/>
      <c r="AH2" s="177"/>
      <c r="AI2" s="177"/>
      <c r="AJ2" s="177"/>
      <c r="AK2" s="177"/>
      <c r="AL2" s="177"/>
      <c r="AM2" s="177"/>
      <c r="AN2" s="177"/>
      <c r="AO2" s="177"/>
      <c r="AP2" s="177"/>
      <c r="AQ2" s="177"/>
      <c r="AR2" s="177"/>
      <c r="AS2" s="177"/>
      <c r="AT2" s="177"/>
      <c r="AU2" s="177"/>
      <c r="AV2" s="177"/>
      <c r="AW2" s="177"/>
      <c r="AX2" s="177"/>
    </row>
    <row r="3" spans="1:329" s="489" customFormat="1" ht="75" customHeight="1">
      <c r="A3" s="434" t="s">
        <v>238</v>
      </c>
      <c r="B3" s="434" t="s">
        <v>239</v>
      </c>
      <c r="C3" s="434" t="s">
        <v>489</v>
      </c>
      <c r="D3" s="434" t="s">
        <v>240</v>
      </c>
      <c r="E3" s="434" t="s">
        <v>604</v>
      </c>
      <c r="F3" s="434" t="s">
        <v>469</v>
      </c>
      <c r="G3" s="434" t="s">
        <v>488</v>
      </c>
      <c r="H3" s="434" t="s">
        <v>268</v>
      </c>
      <c r="I3" s="434" t="s">
        <v>269</v>
      </c>
      <c r="J3" s="434" t="s">
        <v>470</v>
      </c>
      <c r="K3" s="434" t="s">
        <v>270</v>
      </c>
      <c r="L3" s="434" t="s">
        <v>271</v>
      </c>
      <c r="M3" s="434" t="s">
        <v>244</v>
      </c>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c r="IU3" s="177"/>
      <c r="IV3" s="177"/>
      <c r="IW3" s="177"/>
      <c r="IX3" s="177"/>
      <c r="IY3" s="177"/>
      <c r="IZ3" s="177"/>
      <c r="JA3" s="177"/>
      <c r="JB3" s="177"/>
      <c r="JC3" s="177"/>
      <c r="JD3" s="177"/>
      <c r="JE3" s="177"/>
      <c r="JF3" s="177"/>
      <c r="JG3" s="177"/>
      <c r="JH3" s="177"/>
      <c r="JI3" s="177"/>
      <c r="JJ3" s="177"/>
      <c r="JK3" s="177"/>
      <c r="JL3" s="177"/>
      <c r="JM3" s="177"/>
      <c r="JN3" s="177"/>
      <c r="JO3" s="177"/>
      <c r="JP3" s="177"/>
      <c r="JQ3" s="177"/>
      <c r="JR3" s="177"/>
      <c r="JS3" s="177"/>
      <c r="JT3" s="177"/>
      <c r="JU3" s="177"/>
      <c r="JV3" s="177"/>
      <c r="JW3" s="177"/>
      <c r="JX3" s="177"/>
      <c r="JY3" s="177"/>
      <c r="JZ3" s="177"/>
      <c r="KA3" s="177"/>
      <c r="KB3" s="177"/>
      <c r="KC3" s="177"/>
      <c r="KD3" s="177"/>
      <c r="KE3" s="177"/>
      <c r="KF3" s="177"/>
      <c r="KG3" s="177"/>
      <c r="KH3" s="177"/>
      <c r="KI3" s="177"/>
      <c r="KJ3" s="177"/>
      <c r="KK3" s="177"/>
      <c r="KL3" s="177"/>
      <c r="KM3" s="177"/>
      <c r="KN3" s="177"/>
      <c r="KO3" s="177"/>
      <c r="KP3" s="177"/>
      <c r="KQ3" s="177"/>
      <c r="KR3" s="177"/>
      <c r="KS3" s="177"/>
      <c r="KT3" s="177"/>
      <c r="KU3" s="177"/>
      <c r="KV3" s="177"/>
      <c r="KW3" s="177"/>
      <c r="KX3" s="177"/>
      <c r="KY3" s="177"/>
      <c r="KZ3" s="177"/>
      <c r="LA3" s="177"/>
      <c r="LB3" s="177"/>
      <c r="LC3" s="177"/>
      <c r="LD3" s="177"/>
      <c r="LE3" s="177"/>
      <c r="LF3" s="177"/>
      <c r="LG3" s="177"/>
      <c r="LH3" s="177"/>
      <c r="LI3" s="177"/>
      <c r="LJ3" s="177"/>
      <c r="LK3" s="177"/>
      <c r="LL3" s="177"/>
      <c r="LM3" s="177"/>
      <c r="LN3" s="177"/>
      <c r="LO3" s="177"/>
      <c r="LP3" s="177"/>
      <c r="LQ3" s="177"/>
    </row>
    <row r="4" spans="1:329" s="489" customFormat="1" ht="37.25" customHeight="1">
      <c r="A4" s="137" t="s">
        <v>651</v>
      </c>
      <c r="B4" s="137" t="s">
        <v>652</v>
      </c>
      <c r="C4" s="818"/>
      <c r="D4" s="204" t="s">
        <v>347</v>
      </c>
      <c r="E4" s="175">
        <v>0</v>
      </c>
      <c r="F4" s="204">
        <v>0</v>
      </c>
      <c r="G4" s="175">
        <v>0</v>
      </c>
      <c r="H4" s="175">
        <v>0</v>
      </c>
      <c r="I4" s="175">
        <v>0</v>
      </c>
      <c r="J4" s="175">
        <v>0</v>
      </c>
      <c r="K4" s="175">
        <v>0</v>
      </c>
      <c r="L4" s="175">
        <v>0</v>
      </c>
      <c r="M4" s="491"/>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c r="IS4" s="177"/>
      <c r="IT4" s="177"/>
      <c r="IU4" s="177"/>
      <c r="IV4" s="177"/>
      <c r="IW4" s="177"/>
      <c r="IX4" s="177"/>
      <c r="IY4" s="177"/>
      <c r="IZ4" s="177"/>
      <c r="JA4" s="177"/>
      <c r="JB4" s="177"/>
      <c r="JC4" s="177"/>
      <c r="JD4" s="177"/>
      <c r="JE4" s="177"/>
      <c r="JF4" s="177"/>
      <c r="JG4" s="177"/>
      <c r="JH4" s="177"/>
      <c r="JI4" s="177"/>
      <c r="JJ4" s="177"/>
      <c r="JK4" s="177"/>
      <c r="JL4" s="177"/>
      <c r="JM4" s="177"/>
      <c r="JN4" s="177"/>
      <c r="JO4" s="177"/>
      <c r="JP4" s="177"/>
      <c r="JQ4" s="177"/>
      <c r="JR4" s="177"/>
      <c r="JS4" s="177"/>
      <c r="JT4" s="177"/>
      <c r="JU4" s="177"/>
      <c r="JV4" s="177"/>
      <c r="JW4" s="177"/>
      <c r="JX4" s="177"/>
      <c r="JY4" s="177"/>
      <c r="JZ4" s="177"/>
      <c r="KA4" s="177"/>
      <c r="KB4" s="177"/>
      <c r="KC4" s="177"/>
      <c r="KD4" s="177"/>
      <c r="KE4" s="177"/>
      <c r="KF4" s="177"/>
      <c r="KG4" s="177"/>
      <c r="KH4" s="177"/>
      <c r="KI4" s="177"/>
      <c r="KJ4" s="177"/>
      <c r="KK4" s="177"/>
      <c r="KL4" s="177"/>
      <c r="KM4" s="177"/>
      <c r="KN4" s="177"/>
      <c r="KO4" s="177"/>
      <c r="KP4" s="177"/>
      <c r="KQ4" s="177"/>
      <c r="KR4" s="177"/>
      <c r="KS4" s="177"/>
      <c r="KT4" s="177"/>
      <c r="KU4" s="177"/>
      <c r="KV4" s="177"/>
      <c r="KW4" s="177"/>
      <c r="KX4" s="177"/>
      <c r="KY4" s="177"/>
      <c r="KZ4" s="177"/>
      <c r="LA4" s="177"/>
      <c r="LB4" s="177"/>
      <c r="LC4" s="177"/>
      <c r="LD4" s="177"/>
      <c r="LE4" s="177"/>
      <c r="LF4" s="177"/>
      <c r="LG4" s="177"/>
      <c r="LH4" s="177"/>
      <c r="LI4" s="177"/>
      <c r="LJ4" s="177"/>
      <c r="LK4" s="177"/>
      <c r="LL4" s="177"/>
      <c r="LM4" s="177"/>
      <c r="LN4" s="177"/>
      <c r="LO4" s="177"/>
      <c r="LP4" s="177"/>
      <c r="LQ4" s="177"/>
    </row>
    <row r="5" spans="1:329" s="493" customFormat="1" ht="79.25" customHeight="1">
      <c r="A5" s="137" t="s">
        <v>651</v>
      </c>
      <c r="B5" s="137" t="s">
        <v>652</v>
      </c>
      <c r="C5" s="819">
        <v>44044</v>
      </c>
      <c r="D5" s="175" t="s">
        <v>245</v>
      </c>
      <c r="E5" s="113">
        <v>3170</v>
      </c>
      <c r="F5" s="113" t="s">
        <v>654</v>
      </c>
      <c r="G5" s="113">
        <v>1643</v>
      </c>
      <c r="H5" s="204">
        <v>1434</v>
      </c>
      <c r="I5" s="175">
        <v>80</v>
      </c>
      <c r="J5" s="204">
        <v>25</v>
      </c>
      <c r="K5" s="204">
        <v>2978</v>
      </c>
      <c r="L5" s="204">
        <v>2654</v>
      </c>
      <c r="M5" s="175"/>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435"/>
      <c r="AZ5" s="435"/>
      <c r="BA5" s="435"/>
      <c r="BB5" s="435"/>
      <c r="BC5" s="435"/>
      <c r="BD5" s="435"/>
      <c r="BE5" s="435"/>
      <c r="BF5" s="435"/>
      <c r="BG5" s="435"/>
      <c r="BH5" s="435"/>
      <c r="BI5" s="435"/>
      <c r="BJ5" s="435"/>
      <c r="BK5" s="435"/>
      <c r="BL5" s="435"/>
      <c r="BM5" s="435"/>
      <c r="BN5" s="435"/>
      <c r="BO5" s="435"/>
      <c r="BP5" s="435"/>
      <c r="BQ5" s="435"/>
      <c r="BR5" s="435"/>
      <c r="BS5" s="435"/>
      <c r="BT5" s="435"/>
      <c r="BU5" s="435"/>
      <c r="BV5" s="435"/>
      <c r="BW5" s="435"/>
      <c r="BX5" s="435"/>
      <c r="BY5" s="435"/>
      <c r="BZ5" s="435"/>
      <c r="CA5" s="435"/>
      <c r="CB5" s="435"/>
      <c r="CC5" s="435"/>
      <c r="CD5" s="435"/>
      <c r="CE5" s="435"/>
      <c r="CF5" s="435"/>
      <c r="CG5" s="435"/>
      <c r="CH5" s="435"/>
      <c r="CI5" s="435"/>
      <c r="CJ5" s="435"/>
      <c r="CK5" s="435"/>
      <c r="CL5" s="435"/>
      <c r="CM5" s="435"/>
      <c r="CN5" s="435"/>
      <c r="CO5" s="435"/>
      <c r="CP5" s="435"/>
      <c r="CQ5" s="435"/>
      <c r="CR5" s="435"/>
      <c r="CS5" s="435"/>
      <c r="CT5" s="435"/>
      <c r="CU5" s="435"/>
      <c r="CV5" s="435"/>
      <c r="CW5" s="435"/>
      <c r="CX5" s="435"/>
      <c r="CY5" s="435"/>
      <c r="CZ5" s="435"/>
      <c r="DA5" s="435"/>
      <c r="DB5" s="435"/>
      <c r="DC5" s="435"/>
      <c r="DD5" s="435"/>
      <c r="DE5" s="435"/>
      <c r="DF5" s="435"/>
      <c r="DG5" s="435"/>
      <c r="DH5" s="435"/>
      <c r="DI5" s="435"/>
      <c r="DJ5" s="435"/>
      <c r="DK5" s="435"/>
      <c r="DL5" s="435"/>
      <c r="DM5" s="435"/>
      <c r="DN5" s="435"/>
      <c r="DO5" s="435"/>
      <c r="DP5" s="435"/>
      <c r="DQ5" s="435"/>
      <c r="DR5" s="435"/>
      <c r="DS5" s="435"/>
      <c r="DT5" s="435"/>
      <c r="DU5" s="435"/>
      <c r="DV5" s="435"/>
      <c r="DW5" s="435"/>
      <c r="DX5" s="435"/>
      <c r="DY5" s="435"/>
      <c r="DZ5" s="435"/>
      <c r="EA5" s="435"/>
      <c r="EB5" s="435"/>
      <c r="EC5" s="435"/>
      <c r="ED5" s="435"/>
      <c r="EE5" s="435"/>
      <c r="EF5" s="435"/>
      <c r="EG5" s="435"/>
      <c r="EH5" s="435"/>
      <c r="EI5" s="435"/>
      <c r="EJ5" s="435"/>
      <c r="EK5" s="435"/>
      <c r="EL5" s="435"/>
      <c r="EM5" s="435"/>
      <c r="EN5" s="435"/>
      <c r="EO5" s="435"/>
      <c r="EP5" s="435"/>
      <c r="EQ5" s="435"/>
      <c r="ER5" s="435"/>
      <c r="ES5" s="435"/>
      <c r="ET5" s="435"/>
      <c r="EU5" s="435"/>
      <c r="EV5" s="435"/>
      <c r="EW5" s="435"/>
      <c r="EX5" s="435"/>
      <c r="EY5" s="435"/>
      <c r="EZ5" s="435"/>
      <c r="FA5" s="435"/>
      <c r="FB5" s="435"/>
      <c r="FC5" s="435"/>
      <c r="FD5" s="435"/>
      <c r="FE5" s="435"/>
      <c r="FF5" s="435"/>
      <c r="FG5" s="435"/>
      <c r="FH5" s="435"/>
      <c r="FI5" s="435"/>
      <c r="FJ5" s="435"/>
      <c r="FK5" s="435"/>
      <c r="FL5" s="435"/>
      <c r="FM5" s="435"/>
      <c r="FN5" s="435"/>
      <c r="FO5" s="435"/>
      <c r="FP5" s="435"/>
      <c r="FQ5" s="435"/>
      <c r="FR5" s="435"/>
      <c r="FS5" s="435"/>
      <c r="FT5" s="435"/>
      <c r="FU5" s="435"/>
      <c r="FV5" s="435"/>
      <c r="FW5" s="435"/>
      <c r="FX5" s="435"/>
      <c r="FY5" s="435"/>
      <c r="FZ5" s="435"/>
      <c r="GA5" s="435"/>
      <c r="GB5" s="435"/>
      <c r="GC5" s="435"/>
      <c r="GD5" s="435"/>
      <c r="GE5" s="435"/>
      <c r="GF5" s="435"/>
      <c r="GG5" s="435"/>
      <c r="GH5" s="435"/>
      <c r="GI5" s="435"/>
      <c r="GJ5" s="435"/>
      <c r="GK5" s="435"/>
      <c r="GL5" s="435"/>
      <c r="GM5" s="435"/>
      <c r="GN5" s="435"/>
      <c r="GO5" s="435"/>
      <c r="GP5" s="435"/>
      <c r="GQ5" s="435"/>
      <c r="GR5" s="435"/>
      <c r="GS5" s="435"/>
      <c r="GT5" s="435"/>
      <c r="GU5" s="435"/>
      <c r="GV5" s="435"/>
      <c r="GW5" s="435"/>
      <c r="GX5" s="435"/>
      <c r="GY5" s="435"/>
      <c r="GZ5" s="435"/>
      <c r="HA5" s="435"/>
      <c r="HB5" s="435"/>
      <c r="HC5" s="435"/>
      <c r="HD5" s="435"/>
      <c r="HE5" s="435"/>
      <c r="HF5" s="435"/>
      <c r="HG5" s="435"/>
      <c r="HH5" s="435"/>
      <c r="HI5" s="435"/>
      <c r="HJ5" s="435"/>
      <c r="HK5" s="435"/>
      <c r="HL5" s="435"/>
      <c r="HM5" s="435"/>
      <c r="HN5" s="435"/>
      <c r="HO5" s="435"/>
      <c r="HP5" s="435"/>
      <c r="HQ5" s="435"/>
      <c r="HR5" s="435"/>
      <c r="HS5" s="435"/>
      <c r="HT5" s="435"/>
      <c r="HU5" s="435"/>
      <c r="HV5" s="435"/>
      <c r="HW5" s="435"/>
      <c r="HX5" s="435"/>
      <c r="HY5" s="435"/>
      <c r="HZ5" s="435"/>
      <c r="IA5" s="435"/>
      <c r="IB5" s="435"/>
      <c r="IC5" s="435"/>
      <c r="ID5" s="435"/>
      <c r="IE5" s="435"/>
      <c r="IF5" s="435"/>
      <c r="IG5" s="435"/>
      <c r="IH5" s="435"/>
      <c r="II5" s="435"/>
      <c r="IJ5" s="435"/>
      <c r="IK5" s="435"/>
      <c r="IL5" s="435"/>
      <c r="IM5" s="435"/>
      <c r="IN5" s="435"/>
      <c r="IO5" s="435"/>
      <c r="IP5" s="435"/>
      <c r="IQ5" s="435"/>
      <c r="IR5" s="435"/>
      <c r="IS5" s="435"/>
      <c r="IT5" s="435"/>
      <c r="IU5" s="435"/>
      <c r="IV5" s="435"/>
      <c r="IW5" s="435"/>
      <c r="IX5" s="435"/>
      <c r="IY5" s="435"/>
      <c r="IZ5" s="435"/>
      <c r="JA5" s="435"/>
      <c r="JB5" s="435"/>
      <c r="JC5" s="435"/>
      <c r="JD5" s="435"/>
      <c r="JE5" s="435"/>
      <c r="JF5" s="435"/>
      <c r="JG5" s="435"/>
      <c r="JH5" s="435"/>
      <c r="JI5" s="435"/>
      <c r="JJ5" s="435"/>
      <c r="JK5" s="435"/>
      <c r="JL5" s="435"/>
      <c r="JM5" s="435"/>
      <c r="JN5" s="435"/>
      <c r="JO5" s="435"/>
      <c r="JP5" s="435"/>
      <c r="JQ5" s="435"/>
      <c r="JR5" s="435"/>
      <c r="JS5" s="435"/>
      <c r="JT5" s="435"/>
      <c r="JU5" s="435"/>
      <c r="JV5" s="435"/>
      <c r="JW5" s="435"/>
      <c r="JX5" s="435"/>
      <c r="JY5" s="435"/>
      <c r="JZ5" s="435"/>
      <c r="KA5" s="435"/>
      <c r="KB5" s="435"/>
      <c r="KC5" s="435"/>
      <c r="KD5" s="435"/>
      <c r="KE5" s="435"/>
      <c r="KF5" s="435"/>
      <c r="KG5" s="435"/>
      <c r="KH5" s="435"/>
      <c r="KI5" s="435"/>
      <c r="KJ5" s="435"/>
      <c r="KK5" s="435"/>
      <c r="KL5" s="435"/>
      <c r="KM5" s="435"/>
      <c r="KN5" s="435"/>
      <c r="KO5" s="435"/>
      <c r="KP5" s="435"/>
      <c r="KQ5" s="435"/>
      <c r="KR5" s="435"/>
      <c r="KS5" s="435"/>
      <c r="KT5" s="435"/>
      <c r="KU5" s="435"/>
      <c r="KV5" s="435"/>
      <c r="KW5" s="435"/>
      <c r="KX5" s="435"/>
      <c r="KY5" s="435"/>
      <c r="KZ5" s="435"/>
      <c r="LA5" s="435"/>
      <c r="LB5" s="435"/>
      <c r="LC5" s="435"/>
      <c r="LD5" s="435"/>
      <c r="LE5" s="435"/>
      <c r="LF5" s="435"/>
      <c r="LG5" s="435"/>
      <c r="LH5" s="435"/>
      <c r="LI5" s="435"/>
      <c r="LJ5" s="435"/>
      <c r="LK5" s="435"/>
      <c r="LL5" s="435"/>
      <c r="LM5" s="435"/>
      <c r="LN5" s="435"/>
      <c r="LO5" s="435"/>
      <c r="LP5" s="435"/>
      <c r="LQ5" s="435"/>
    </row>
    <row r="6" spans="1:329" s="493" customFormat="1" ht="37.25" customHeight="1">
      <c r="A6" s="137" t="s">
        <v>651</v>
      </c>
      <c r="B6" s="137" t="s">
        <v>652</v>
      </c>
      <c r="C6" s="819"/>
      <c r="D6" s="175" t="s">
        <v>246</v>
      </c>
      <c r="E6" s="175">
        <v>0</v>
      </c>
      <c r="F6" s="175">
        <v>0</v>
      </c>
      <c r="G6" s="175">
        <v>0</v>
      </c>
      <c r="H6" s="175">
        <v>0</v>
      </c>
      <c r="I6" s="175">
        <v>0</v>
      </c>
      <c r="J6" s="175">
        <v>0</v>
      </c>
      <c r="K6" s="175">
        <v>0</v>
      </c>
      <c r="L6" s="175">
        <v>0</v>
      </c>
      <c r="M6" s="175"/>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435"/>
      <c r="AZ6" s="435"/>
      <c r="BA6" s="435"/>
      <c r="BB6" s="435"/>
      <c r="BC6" s="435"/>
      <c r="BD6" s="435"/>
      <c r="BE6" s="435"/>
      <c r="BF6" s="435"/>
      <c r="BG6" s="435"/>
      <c r="BH6" s="435"/>
      <c r="BI6" s="435"/>
      <c r="BJ6" s="435"/>
      <c r="BK6" s="435"/>
      <c r="BL6" s="435"/>
      <c r="BM6" s="435"/>
      <c r="BN6" s="435"/>
      <c r="BO6" s="435"/>
      <c r="BP6" s="435"/>
      <c r="BQ6" s="435"/>
      <c r="BR6" s="435"/>
      <c r="BS6" s="435"/>
      <c r="BT6" s="435"/>
      <c r="BU6" s="435"/>
      <c r="BV6" s="435"/>
      <c r="BW6" s="435"/>
      <c r="BX6" s="435"/>
      <c r="BY6" s="435"/>
      <c r="BZ6" s="435"/>
      <c r="CA6" s="435"/>
      <c r="CB6" s="435"/>
      <c r="CC6" s="435"/>
      <c r="CD6" s="435"/>
      <c r="CE6" s="435"/>
      <c r="CF6" s="435"/>
      <c r="CG6" s="435"/>
      <c r="CH6" s="435"/>
      <c r="CI6" s="435"/>
      <c r="CJ6" s="435"/>
      <c r="CK6" s="435"/>
      <c r="CL6" s="435"/>
      <c r="CM6" s="435"/>
      <c r="CN6" s="435"/>
      <c r="CO6" s="435"/>
      <c r="CP6" s="435"/>
      <c r="CQ6" s="435"/>
      <c r="CR6" s="435"/>
      <c r="CS6" s="435"/>
      <c r="CT6" s="435"/>
      <c r="CU6" s="435"/>
      <c r="CV6" s="435"/>
      <c r="CW6" s="435"/>
      <c r="CX6" s="435"/>
      <c r="CY6" s="435"/>
      <c r="CZ6" s="435"/>
      <c r="DA6" s="435"/>
      <c r="DB6" s="435"/>
      <c r="DC6" s="435"/>
      <c r="DD6" s="435"/>
      <c r="DE6" s="435"/>
      <c r="DF6" s="435"/>
      <c r="DG6" s="435"/>
      <c r="DH6" s="435"/>
      <c r="DI6" s="435"/>
      <c r="DJ6" s="435"/>
      <c r="DK6" s="435"/>
      <c r="DL6" s="435"/>
      <c r="DM6" s="435"/>
      <c r="DN6" s="435"/>
      <c r="DO6" s="435"/>
      <c r="DP6" s="435"/>
      <c r="DQ6" s="435"/>
      <c r="DR6" s="435"/>
      <c r="DS6" s="435"/>
      <c r="DT6" s="435"/>
      <c r="DU6" s="435"/>
      <c r="DV6" s="435"/>
      <c r="DW6" s="435"/>
      <c r="DX6" s="435"/>
      <c r="DY6" s="435"/>
      <c r="DZ6" s="435"/>
      <c r="EA6" s="435"/>
      <c r="EB6" s="435"/>
      <c r="EC6" s="435"/>
      <c r="ED6" s="435"/>
      <c r="EE6" s="435"/>
      <c r="EF6" s="435"/>
      <c r="EG6" s="435"/>
      <c r="EH6" s="435"/>
      <c r="EI6" s="435"/>
      <c r="EJ6" s="435"/>
      <c r="EK6" s="435"/>
      <c r="EL6" s="435"/>
      <c r="EM6" s="435"/>
      <c r="EN6" s="435"/>
      <c r="EO6" s="435"/>
      <c r="EP6" s="435"/>
      <c r="EQ6" s="435"/>
      <c r="ER6" s="435"/>
      <c r="ES6" s="435"/>
      <c r="ET6" s="435"/>
      <c r="EU6" s="435"/>
      <c r="EV6" s="435"/>
      <c r="EW6" s="435"/>
      <c r="EX6" s="435"/>
      <c r="EY6" s="435"/>
      <c r="EZ6" s="435"/>
      <c r="FA6" s="435"/>
      <c r="FB6" s="435"/>
      <c r="FC6" s="435"/>
      <c r="FD6" s="435"/>
      <c r="FE6" s="435"/>
      <c r="FF6" s="435"/>
      <c r="FG6" s="435"/>
      <c r="FH6" s="435"/>
      <c r="FI6" s="435"/>
      <c r="FJ6" s="435"/>
      <c r="FK6" s="435"/>
      <c r="FL6" s="435"/>
      <c r="FM6" s="435"/>
      <c r="FN6" s="435"/>
      <c r="FO6" s="435"/>
      <c r="FP6" s="435"/>
      <c r="FQ6" s="435"/>
      <c r="FR6" s="435"/>
      <c r="FS6" s="435"/>
      <c r="FT6" s="435"/>
      <c r="FU6" s="435"/>
      <c r="FV6" s="435"/>
      <c r="FW6" s="435"/>
      <c r="FX6" s="435"/>
      <c r="FY6" s="435"/>
      <c r="FZ6" s="435"/>
      <c r="GA6" s="435"/>
      <c r="GB6" s="435"/>
      <c r="GC6" s="435"/>
      <c r="GD6" s="435"/>
      <c r="GE6" s="435"/>
      <c r="GF6" s="435"/>
      <c r="GG6" s="435"/>
      <c r="GH6" s="435"/>
      <c r="GI6" s="435"/>
      <c r="GJ6" s="435"/>
      <c r="GK6" s="435"/>
      <c r="GL6" s="435"/>
      <c r="GM6" s="435"/>
      <c r="GN6" s="435"/>
      <c r="GO6" s="435"/>
      <c r="GP6" s="435"/>
      <c r="GQ6" s="435"/>
      <c r="GR6" s="435"/>
      <c r="GS6" s="435"/>
      <c r="GT6" s="435"/>
      <c r="GU6" s="435"/>
      <c r="GV6" s="435"/>
      <c r="GW6" s="435"/>
      <c r="GX6" s="435"/>
      <c r="GY6" s="435"/>
      <c r="GZ6" s="435"/>
      <c r="HA6" s="435"/>
      <c r="HB6" s="435"/>
      <c r="HC6" s="435"/>
      <c r="HD6" s="435"/>
      <c r="HE6" s="435"/>
      <c r="HF6" s="435"/>
      <c r="HG6" s="435"/>
      <c r="HH6" s="435"/>
      <c r="HI6" s="435"/>
      <c r="HJ6" s="435"/>
      <c r="HK6" s="435"/>
      <c r="HL6" s="435"/>
      <c r="HM6" s="435"/>
      <c r="HN6" s="435"/>
      <c r="HO6" s="435"/>
      <c r="HP6" s="435"/>
      <c r="HQ6" s="435"/>
      <c r="HR6" s="435"/>
      <c r="HS6" s="435"/>
      <c r="HT6" s="435"/>
      <c r="HU6" s="435"/>
      <c r="HV6" s="435"/>
      <c r="HW6" s="435"/>
      <c r="HX6" s="435"/>
      <c r="HY6" s="435"/>
      <c r="HZ6" s="435"/>
      <c r="IA6" s="435"/>
      <c r="IB6" s="435"/>
      <c r="IC6" s="435"/>
      <c r="ID6" s="435"/>
      <c r="IE6" s="435"/>
      <c r="IF6" s="435"/>
      <c r="IG6" s="435"/>
      <c r="IH6" s="435"/>
      <c r="II6" s="435"/>
      <c r="IJ6" s="435"/>
      <c r="IK6" s="435"/>
      <c r="IL6" s="435"/>
      <c r="IM6" s="435"/>
      <c r="IN6" s="435"/>
      <c r="IO6" s="435"/>
      <c r="IP6" s="435"/>
      <c r="IQ6" s="435"/>
      <c r="IR6" s="435"/>
      <c r="IS6" s="435"/>
      <c r="IT6" s="435"/>
      <c r="IU6" s="435"/>
      <c r="IV6" s="435"/>
      <c r="IW6" s="435"/>
      <c r="IX6" s="435"/>
      <c r="IY6" s="435"/>
      <c r="IZ6" s="435"/>
      <c r="JA6" s="435"/>
      <c r="JB6" s="435"/>
      <c r="JC6" s="435"/>
      <c r="JD6" s="435"/>
      <c r="JE6" s="435"/>
      <c r="JF6" s="435"/>
      <c r="JG6" s="435"/>
      <c r="JH6" s="435"/>
      <c r="JI6" s="435"/>
      <c r="JJ6" s="435"/>
      <c r="JK6" s="435"/>
      <c r="JL6" s="435"/>
      <c r="JM6" s="435"/>
      <c r="JN6" s="435"/>
      <c r="JO6" s="435"/>
      <c r="JP6" s="435"/>
      <c r="JQ6" s="435"/>
      <c r="JR6" s="435"/>
      <c r="JS6" s="435"/>
      <c r="JT6" s="435"/>
      <c r="JU6" s="435"/>
      <c r="JV6" s="435"/>
      <c r="JW6" s="435"/>
      <c r="JX6" s="435"/>
      <c r="JY6" s="435"/>
      <c r="JZ6" s="435"/>
      <c r="KA6" s="435"/>
      <c r="KB6" s="435"/>
      <c r="KC6" s="435"/>
      <c r="KD6" s="435"/>
      <c r="KE6" s="435"/>
      <c r="KF6" s="435"/>
      <c r="KG6" s="435"/>
      <c r="KH6" s="435"/>
      <c r="KI6" s="435"/>
      <c r="KJ6" s="435"/>
      <c r="KK6" s="435"/>
      <c r="KL6" s="435"/>
      <c r="KM6" s="435"/>
      <c r="KN6" s="435"/>
      <c r="KO6" s="435"/>
      <c r="KP6" s="435"/>
      <c r="KQ6" s="435"/>
      <c r="KR6" s="435"/>
      <c r="KS6" s="435"/>
      <c r="KT6" s="435"/>
      <c r="KU6" s="435"/>
      <c r="KV6" s="435"/>
      <c r="KW6" s="435"/>
      <c r="KX6" s="435"/>
      <c r="KY6" s="435"/>
      <c r="KZ6" s="435"/>
      <c r="LA6" s="435"/>
      <c r="LB6" s="435"/>
      <c r="LC6" s="435"/>
      <c r="LD6" s="435"/>
      <c r="LE6" s="435"/>
      <c r="LF6" s="435"/>
      <c r="LG6" s="435"/>
      <c r="LH6" s="435"/>
      <c r="LI6" s="435"/>
      <c r="LJ6" s="435"/>
      <c r="LK6" s="435"/>
      <c r="LL6" s="435"/>
      <c r="LM6" s="435"/>
      <c r="LN6" s="435"/>
      <c r="LO6" s="435"/>
      <c r="LP6" s="435"/>
      <c r="LQ6" s="435"/>
    </row>
    <row r="7" spans="1:329" s="493" customFormat="1" ht="37.25" customHeight="1">
      <c r="A7" s="137" t="s">
        <v>651</v>
      </c>
      <c r="B7" s="137" t="s">
        <v>652</v>
      </c>
      <c r="C7" s="819">
        <v>44774</v>
      </c>
      <c r="D7" s="175" t="s">
        <v>247</v>
      </c>
      <c r="E7" s="175">
        <v>3809</v>
      </c>
      <c r="F7" s="204">
        <v>2587</v>
      </c>
      <c r="G7" s="133">
        <v>2532</v>
      </c>
      <c r="H7" s="175">
        <v>2753</v>
      </c>
      <c r="I7" s="175">
        <v>432</v>
      </c>
      <c r="J7" s="175">
        <v>67</v>
      </c>
      <c r="K7" s="175">
        <v>3123</v>
      </c>
      <c r="L7" s="175">
        <v>2763</v>
      </c>
      <c r="M7" s="175"/>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435"/>
      <c r="AZ7" s="435"/>
      <c r="BA7" s="435"/>
      <c r="BB7" s="435"/>
      <c r="BC7" s="435"/>
      <c r="BD7" s="435"/>
      <c r="BE7" s="435"/>
      <c r="BF7" s="435"/>
      <c r="BG7" s="435"/>
      <c r="BH7" s="435"/>
      <c r="BI7" s="435"/>
      <c r="BJ7" s="435"/>
      <c r="BK7" s="435"/>
      <c r="BL7" s="435"/>
      <c r="BM7" s="435"/>
      <c r="BN7" s="435"/>
      <c r="BO7" s="435"/>
      <c r="BP7" s="435"/>
      <c r="BQ7" s="435"/>
      <c r="BR7" s="435"/>
      <c r="BS7" s="435"/>
      <c r="BT7" s="435"/>
      <c r="BU7" s="435"/>
      <c r="BV7" s="435"/>
      <c r="BW7" s="435"/>
      <c r="BX7" s="435"/>
      <c r="BY7" s="435"/>
      <c r="BZ7" s="435"/>
      <c r="CA7" s="435"/>
      <c r="CB7" s="435"/>
      <c r="CC7" s="435"/>
      <c r="CD7" s="435"/>
      <c r="CE7" s="435"/>
      <c r="CF7" s="435"/>
      <c r="CG7" s="435"/>
      <c r="CH7" s="435"/>
      <c r="CI7" s="435"/>
      <c r="CJ7" s="435"/>
      <c r="CK7" s="435"/>
      <c r="CL7" s="435"/>
      <c r="CM7" s="435"/>
      <c r="CN7" s="435"/>
      <c r="CO7" s="435"/>
      <c r="CP7" s="435"/>
      <c r="CQ7" s="435"/>
      <c r="CR7" s="435"/>
      <c r="CS7" s="435"/>
      <c r="CT7" s="435"/>
      <c r="CU7" s="435"/>
      <c r="CV7" s="435"/>
      <c r="CW7" s="435"/>
      <c r="CX7" s="435"/>
      <c r="CY7" s="435"/>
      <c r="CZ7" s="435"/>
      <c r="DA7" s="435"/>
      <c r="DB7" s="435"/>
      <c r="DC7" s="435"/>
      <c r="DD7" s="435"/>
      <c r="DE7" s="435"/>
      <c r="DF7" s="435"/>
      <c r="DG7" s="435"/>
      <c r="DH7" s="435"/>
      <c r="DI7" s="435"/>
      <c r="DJ7" s="435"/>
      <c r="DK7" s="435"/>
      <c r="DL7" s="435"/>
      <c r="DM7" s="435"/>
      <c r="DN7" s="435"/>
      <c r="DO7" s="435"/>
      <c r="DP7" s="435"/>
      <c r="DQ7" s="435"/>
      <c r="DR7" s="435"/>
      <c r="DS7" s="435"/>
      <c r="DT7" s="435"/>
      <c r="DU7" s="435"/>
      <c r="DV7" s="435"/>
      <c r="DW7" s="435"/>
      <c r="DX7" s="435"/>
      <c r="DY7" s="435"/>
      <c r="DZ7" s="435"/>
      <c r="EA7" s="435"/>
      <c r="EB7" s="435"/>
      <c r="EC7" s="435"/>
      <c r="ED7" s="435"/>
      <c r="EE7" s="435"/>
      <c r="EF7" s="435"/>
      <c r="EG7" s="435"/>
      <c r="EH7" s="435"/>
      <c r="EI7" s="435"/>
      <c r="EJ7" s="435"/>
      <c r="EK7" s="435"/>
      <c r="EL7" s="435"/>
      <c r="EM7" s="435"/>
      <c r="EN7" s="435"/>
      <c r="EO7" s="435"/>
      <c r="EP7" s="435"/>
      <c r="EQ7" s="435"/>
      <c r="ER7" s="435"/>
      <c r="ES7" s="435"/>
      <c r="ET7" s="435"/>
      <c r="EU7" s="435"/>
      <c r="EV7" s="435"/>
      <c r="EW7" s="435"/>
      <c r="EX7" s="435"/>
      <c r="EY7" s="435"/>
      <c r="EZ7" s="435"/>
      <c r="FA7" s="435"/>
      <c r="FB7" s="435"/>
      <c r="FC7" s="435"/>
      <c r="FD7" s="435"/>
      <c r="FE7" s="435"/>
      <c r="FF7" s="435"/>
      <c r="FG7" s="435"/>
      <c r="FH7" s="435"/>
      <c r="FI7" s="435"/>
      <c r="FJ7" s="435"/>
      <c r="FK7" s="435"/>
      <c r="FL7" s="435"/>
      <c r="FM7" s="435"/>
      <c r="FN7" s="435"/>
      <c r="FO7" s="435"/>
      <c r="FP7" s="435"/>
      <c r="FQ7" s="435"/>
      <c r="FR7" s="435"/>
      <c r="FS7" s="435"/>
      <c r="FT7" s="435"/>
      <c r="FU7" s="435"/>
      <c r="FV7" s="435"/>
      <c r="FW7" s="435"/>
      <c r="FX7" s="435"/>
      <c r="FY7" s="435"/>
      <c r="FZ7" s="435"/>
      <c r="GA7" s="435"/>
      <c r="GB7" s="435"/>
      <c r="GC7" s="435"/>
      <c r="GD7" s="435"/>
      <c r="GE7" s="435"/>
      <c r="GF7" s="435"/>
      <c r="GG7" s="435"/>
      <c r="GH7" s="435"/>
      <c r="GI7" s="435"/>
      <c r="GJ7" s="435"/>
      <c r="GK7" s="435"/>
      <c r="GL7" s="435"/>
      <c r="GM7" s="435"/>
      <c r="GN7" s="435"/>
      <c r="GO7" s="435"/>
      <c r="GP7" s="435"/>
      <c r="GQ7" s="435"/>
      <c r="GR7" s="435"/>
      <c r="GS7" s="435"/>
      <c r="GT7" s="435"/>
      <c r="GU7" s="435"/>
      <c r="GV7" s="435"/>
      <c r="GW7" s="435"/>
      <c r="GX7" s="435"/>
      <c r="GY7" s="435"/>
      <c r="GZ7" s="435"/>
      <c r="HA7" s="435"/>
      <c r="HB7" s="435"/>
      <c r="HC7" s="435"/>
      <c r="HD7" s="435"/>
      <c r="HE7" s="435"/>
      <c r="HF7" s="435"/>
      <c r="HG7" s="435"/>
      <c r="HH7" s="435"/>
      <c r="HI7" s="435"/>
      <c r="HJ7" s="435"/>
      <c r="HK7" s="435"/>
      <c r="HL7" s="435"/>
      <c r="HM7" s="435"/>
      <c r="HN7" s="435"/>
      <c r="HO7" s="435"/>
      <c r="HP7" s="435"/>
      <c r="HQ7" s="435"/>
      <c r="HR7" s="435"/>
      <c r="HS7" s="435"/>
      <c r="HT7" s="435"/>
      <c r="HU7" s="435"/>
      <c r="HV7" s="435"/>
      <c r="HW7" s="435"/>
      <c r="HX7" s="435"/>
      <c r="HY7" s="435"/>
      <c r="HZ7" s="435"/>
      <c r="IA7" s="435"/>
      <c r="IB7" s="435"/>
      <c r="IC7" s="435"/>
      <c r="ID7" s="435"/>
      <c r="IE7" s="435"/>
      <c r="IF7" s="435"/>
      <c r="IG7" s="435"/>
      <c r="IH7" s="435"/>
      <c r="II7" s="435"/>
      <c r="IJ7" s="435"/>
      <c r="IK7" s="435"/>
      <c r="IL7" s="435"/>
      <c r="IM7" s="435"/>
      <c r="IN7" s="435"/>
      <c r="IO7" s="435"/>
      <c r="IP7" s="435"/>
      <c r="IQ7" s="435"/>
      <c r="IR7" s="435"/>
      <c r="IS7" s="435"/>
      <c r="IT7" s="435"/>
      <c r="IU7" s="435"/>
      <c r="IV7" s="435"/>
      <c r="IW7" s="435"/>
      <c r="IX7" s="435"/>
      <c r="IY7" s="435"/>
      <c r="IZ7" s="435"/>
      <c r="JA7" s="435"/>
      <c r="JB7" s="435"/>
      <c r="JC7" s="435"/>
      <c r="JD7" s="435"/>
      <c r="JE7" s="435"/>
      <c r="JF7" s="435"/>
      <c r="JG7" s="435"/>
      <c r="JH7" s="435"/>
      <c r="JI7" s="435"/>
      <c r="JJ7" s="435"/>
      <c r="JK7" s="435"/>
      <c r="JL7" s="435"/>
      <c r="JM7" s="435"/>
      <c r="JN7" s="435"/>
      <c r="JO7" s="435"/>
      <c r="JP7" s="435"/>
      <c r="JQ7" s="435"/>
      <c r="JR7" s="435"/>
      <c r="JS7" s="435"/>
      <c r="JT7" s="435"/>
      <c r="JU7" s="435"/>
      <c r="JV7" s="435"/>
      <c r="JW7" s="435"/>
      <c r="JX7" s="435"/>
      <c r="JY7" s="435"/>
      <c r="JZ7" s="435"/>
      <c r="KA7" s="435"/>
      <c r="KB7" s="435"/>
      <c r="KC7" s="435"/>
      <c r="KD7" s="435"/>
      <c r="KE7" s="435"/>
      <c r="KF7" s="435"/>
      <c r="KG7" s="435"/>
      <c r="KH7" s="435"/>
      <c r="KI7" s="435"/>
      <c r="KJ7" s="435"/>
      <c r="KK7" s="435"/>
      <c r="KL7" s="435"/>
      <c r="KM7" s="435"/>
      <c r="KN7" s="435"/>
      <c r="KO7" s="435"/>
      <c r="KP7" s="435"/>
      <c r="KQ7" s="435"/>
      <c r="KR7" s="435"/>
      <c r="KS7" s="435"/>
      <c r="KT7" s="435"/>
      <c r="KU7" s="435"/>
      <c r="KV7" s="435"/>
      <c r="KW7" s="435"/>
      <c r="KX7" s="435"/>
      <c r="KY7" s="435"/>
      <c r="KZ7" s="435"/>
      <c r="LA7" s="435"/>
      <c r="LB7" s="435"/>
      <c r="LC7" s="435"/>
      <c r="LD7" s="435"/>
      <c r="LE7" s="435"/>
      <c r="LF7" s="435"/>
      <c r="LG7" s="435"/>
      <c r="LH7" s="435"/>
      <c r="LI7" s="435"/>
      <c r="LJ7" s="435"/>
      <c r="LK7" s="435"/>
      <c r="LL7" s="435"/>
      <c r="LM7" s="435"/>
      <c r="LN7" s="435"/>
      <c r="LO7" s="435"/>
      <c r="LP7" s="435"/>
      <c r="LQ7" s="435"/>
    </row>
    <row r="8" spans="1:329" s="493" customFormat="1" ht="37.25" customHeight="1">
      <c r="A8" s="137" t="s">
        <v>651</v>
      </c>
      <c r="B8" s="137" t="s">
        <v>652</v>
      </c>
      <c r="C8" s="819">
        <v>44774</v>
      </c>
      <c r="D8" s="175" t="s">
        <v>248</v>
      </c>
      <c r="E8" s="175">
        <v>186</v>
      </c>
      <c r="F8" s="204">
        <v>164</v>
      </c>
      <c r="G8" s="133">
        <v>123</v>
      </c>
      <c r="H8" s="175">
        <v>111</v>
      </c>
      <c r="I8" s="175">
        <v>18</v>
      </c>
      <c r="J8" s="175">
        <v>16</v>
      </c>
      <c r="K8" s="175">
        <v>126</v>
      </c>
      <c r="L8" s="175">
        <v>99</v>
      </c>
      <c r="M8" s="451"/>
      <c r="N8" s="177"/>
      <c r="O8" s="177"/>
      <c r="P8" s="177"/>
      <c r="Q8" s="177"/>
      <c r="R8" s="177"/>
      <c r="S8" s="177"/>
      <c r="T8" s="177"/>
      <c r="U8" s="177"/>
      <c r="V8" s="177"/>
      <c r="W8" s="177"/>
      <c r="X8" s="177"/>
      <c r="Y8" s="177"/>
      <c r="Z8" s="177"/>
      <c r="AA8" s="177"/>
      <c r="AB8" s="435"/>
      <c r="AC8" s="435"/>
      <c r="AD8" s="435"/>
      <c r="AE8" s="435"/>
      <c r="AF8" s="435"/>
      <c r="AG8" s="435"/>
      <c r="AH8" s="435"/>
      <c r="AI8" s="435"/>
      <c r="AJ8" s="435"/>
      <c r="AK8" s="435"/>
      <c r="AL8" s="435"/>
      <c r="AM8" s="435"/>
      <c r="AN8" s="435"/>
      <c r="AO8" s="435"/>
      <c r="AP8" s="435"/>
      <c r="AQ8" s="435"/>
      <c r="AR8" s="435"/>
      <c r="AS8" s="435"/>
      <c r="AT8" s="435"/>
      <c r="AU8" s="435"/>
      <c r="AV8" s="435"/>
      <c r="AW8" s="435"/>
      <c r="AX8" s="435"/>
      <c r="AY8" s="435"/>
      <c r="AZ8" s="435"/>
      <c r="BA8" s="435"/>
      <c r="BB8" s="435"/>
      <c r="BC8" s="435"/>
      <c r="BD8" s="435"/>
      <c r="BE8" s="435"/>
      <c r="BF8" s="435"/>
      <c r="BG8" s="435"/>
      <c r="BH8" s="435"/>
      <c r="BI8" s="435"/>
      <c r="BJ8" s="435"/>
      <c r="BK8" s="435"/>
      <c r="BL8" s="435"/>
      <c r="BM8" s="435"/>
      <c r="BN8" s="435"/>
      <c r="BO8" s="435"/>
      <c r="BP8" s="435"/>
      <c r="BQ8" s="435"/>
      <c r="BR8" s="435"/>
      <c r="BS8" s="435"/>
      <c r="BT8" s="435"/>
      <c r="BU8" s="435"/>
      <c r="BV8" s="435"/>
      <c r="BW8" s="435"/>
      <c r="BX8" s="435"/>
      <c r="BY8" s="435"/>
      <c r="BZ8" s="435"/>
      <c r="CA8" s="435"/>
      <c r="CB8" s="435"/>
      <c r="CC8" s="435"/>
      <c r="CD8" s="435"/>
      <c r="CE8" s="435"/>
      <c r="CF8" s="435"/>
      <c r="CG8" s="435"/>
      <c r="CH8" s="435"/>
      <c r="CI8" s="435"/>
      <c r="CJ8" s="435"/>
      <c r="CK8" s="435"/>
      <c r="CL8" s="435"/>
      <c r="CM8" s="435"/>
      <c r="CN8" s="435"/>
      <c r="CO8" s="435"/>
      <c r="CP8" s="435"/>
      <c r="CQ8" s="435"/>
      <c r="CR8" s="435"/>
      <c r="CS8" s="435"/>
      <c r="CT8" s="435"/>
      <c r="CU8" s="435"/>
      <c r="CV8" s="435"/>
      <c r="CW8" s="435"/>
      <c r="CX8" s="435"/>
      <c r="CY8" s="435"/>
      <c r="CZ8" s="435"/>
      <c r="DA8" s="435"/>
      <c r="DB8" s="435"/>
      <c r="DC8" s="435"/>
      <c r="DD8" s="435"/>
      <c r="DE8" s="435"/>
      <c r="DF8" s="435"/>
      <c r="DG8" s="435"/>
      <c r="DH8" s="435"/>
      <c r="DI8" s="435"/>
      <c r="DJ8" s="435"/>
      <c r="DK8" s="435"/>
      <c r="DL8" s="435"/>
      <c r="DM8" s="435"/>
      <c r="DN8" s="435"/>
      <c r="DO8" s="435"/>
      <c r="DP8" s="435"/>
      <c r="DQ8" s="435"/>
      <c r="DR8" s="435"/>
      <c r="DS8" s="435"/>
      <c r="DT8" s="435"/>
      <c r="DU8" s="435"/>
      <c r="DV8" s="435"/>
      <c r="DW8" s="435"/>
      <c r="DX8" s="435"/>
      <c r="DY8" s="435"/>
      <c r="DZ8" s="435"/>
      <c r="EA8" s="435"/>
      <c r="EB8" s="435"/>
      <c r="EC8" s="435"/>
      <c r="ED8" s="435"/>
      <c r="EE8" s="435"/>
      <c r="EF8" s="435"/>
      <c r="EG8" s="435"/>
      <c r="EH8" s="435"/>
      <c r="EI8" s="435"/>
      <c r="EJ8" s="435"/>
      <c r="EK8" s="435"/>
      <c r="EL8" s="435"/>
      <c r="EM8" s="435"/>
      <c r="EN8" s="435"/>
      <c r="EO8" s="435"/>
      <c r="EP8" s="435"/>
      <c r="EQ8" s="435"/>
      <c r="ER8" s="435"/>
      <c r="ES8" s="435"/>
      <c r="ET8" s="435"/>
      <c r="EU8" s="435"/>
      <c r="EV8" s="435"/>
      <c r="EW8" s="435"/>
      <c r="EX8" s="435"/>
      <c r="EY8" s="435"/>
      <c r="EZ8" s="435"/>
      <c r="FA8" s="435"/>
      <c r="FB8" s="435"/>
      <c r="FC8" s="435"/>
      <c r="FD8" s="435"/>
      <c r="FE8" s="435"/>
      <c r="FF8" s="435"/>
      <c r="FG8" s="435"/>
      <c r="FH8" s="435"/>
      <c r="FI8" s="435"/>
      <c r="FJ8" s="435"/>
      <c r="FK8" s="435"/>
      <c r="FL8" s="435"/>
      <c r="FM8" s="435"/>
      <c r="FN8" s="435"/>
      <c r="FO8" s="435"/>
      <c r="FP8" s="435"/>
      <c r="FQ8" s="435"/>
      <c r="FR8" s="435"/>
      <c r="FS8" s="435"/>
      <c r="FT8" s="435"/>
      <c r="FU8" s="435"/>
      <c r="FV8" s="435"/>
      <c r="FW8" s="435"/>
      <c r="FX8" s="435"/>
      <c r="FY8" s="435"/>
      <c r="FZ8" s="435"/>
      <c r="GA8" s="435"/>
      <c r="GB8" s="435"/>
      <c r="GC8" s="435"/>
      <c r="GD8" s="435"/>
      <c r="GE8" s="435"/>
      <c r="GF8" s="435"/>
      <c r="GG8" s="435"/>
      <c r="GH8" s="435"/>
      <c r="GI8" s="435"/>
      <c r="GJ8" s="435"/>
      <c r="GK8" s="435"/>
      <c r="GL8" s="435"/>
      <c r="GM8" s="435"/>
      <c r="GN8" s="435"/>
      <c r="GO8" s="435"/>
      <c r="GP8" s="435"/>
      <c r="GQ8" s="435"/>
      <c r="GR8" s="435"/>
      <c r="GS8" s="435"/>
      <c r="GT8" s="435"/>
      <c r="GU8" s="435"/>
      <c r="GV8" s="435"/>
      <c r="GW8" s="435"/>
      <c r="GX8" s="435"/>
      <c r="GY8" s="435"/>
      <c r="GZ8" s="435"/>
      <c r="HA8" s="435"/>
      <c r="HB8" s="435"/>
      <c r="HC8" s="435"/>
      <c r="HD8" s="435"/>
      <c r="HE8" s="435"/>
      <c r="HF8" s="435"/>
      <c r="HG8" s="435"/>
      <c r="HH8" s="435"/>
      <c r="HI8" s="435"/>
      <c r="HJ8" s="435"/>
      <c r="HK8" s="435"/>
      <c r="HL8" s="435"/>
      <c r="HM8" s="435"/>
      <c r="HN8" s="435"/>
      <c r="HO8" s="435"/>
      <c r="HP8" s="435"/>
      <c r="HQ8" s="435"/>
      <c r="HR8" s="435"/>
      <c r="HS8" s="435"/>
      <c r="HT8" s="435"/>
      <c r="HU8" s="435"/>
      <c r="HV8" s="435"/>
      <c r="HW8" s="435"/>
      <c r="HX8" s="435"/>
      <c r="HY8" s="435"/>
      <c r="HZ8" s="435"/>
      <c r="IA8" s="435"/>
      <c r="IB8" s="435"/>
      <c r="IC8" s="435"/>
      <c r="ID8" s="435"/>
      <c r="IE8" s="435"/>
      <c r="IF8" s="435"/>
      <c r="IG8" s="435"/>
      <c r="IH8" s="435"/>
      <c r="II8" s="435"/>
      <c r="IJ8" s="435"/>
      <c r="IK8" s="435"/>
      <c r="IL8" s="435"/>
      <c r="IM8" s="435"/>
      <c r="IN8" s="435"/>
      <c r="IO8" s="435"/>
      <c r="IP8" s="435"/>
      <c r="IQ8" s="435"/>
      <c r="IR8" s="435"/>
      <c r="IS8" s="435"/>
      <c r="IT8" s="435"/>
      <c r="IU8" s="435"/>
      <c r="IV8" s="435"/>
      <c r="IW8" s="435"/>
      <c r="IX8" s="435"/>
      <c r="IY8" s="435"/>
      <c r="IZ8" s="435"/>
      <c r="JA8" s="435"/>
      <c r="JB8" s="435"/>
      <c r="JC8" s="435"/>
      <c r="JD8" s="435"/>
      <c r="JE8" s="435"/>
      <c r="JF8" s="435"/>
      <c r="JG8" s="435"/>
      <c r="JH8" s="435"/>
      <c r="JI8" s="435"/>
      <c r="JJ8" s="435"/>
      <c r="JK8" s="435"/>
      <c r="JL8" s="435"/>
      <c r="JM8" s="435"/>
      <c r="JN8" s="435"/>
      <c r="JO8" s="435"/>
      <c r="JP8" s="435"/>
      <c r="JQ8" s="435"/>
      <c r="JR8" s="435"/>
      <c r="JS8" s="435"/>
      <c r="JT8" s="435"/>
      <c r="JU8" s="435"/>
      <c r="JV8" s="435"/>
      <c r="JW8" s="435"/>
      <c r="JX8" s="435"/>
      <c r="JY8" s="435"/>
      <c r="JZ8" s="435"/>
      <c r="KA8" s="435"/>
      <c r="KB8" s="435"/>
      <c r="KC8" s="435"/>
      <c r="KD8" s="435"/>
      <c r="KE8" s="435"/>
      <c r="KF8" s="435"/>
      <c r="KG8" s="435"/>
      <c r="KH8" s="435"/>
      <c r="KI8" s="435"/>
      <c r="KJ8" s="435"/>
      <c r="KK8" s="435"/>
      <c r="KL8" s="435"/>
      <c r="KM8" s="435"/>
      <c r="KN8" s="435"/>
      <c r="KO8" s="435"/>
      <c r="KP8" s="435"/>
      <c r="KQ8" s="435"/>
      <c r="KR8" s="435"/>
      <c r="KS8" s="435"/>
      <c r="KT8" s="435"/>
      <c r="KU8" s="435"/>
      <c r="KV8" s="435"/>
      <c r="KW8" s="435"/>
      <c r="KX8" s="435"/>
      <c r="KY8" s="435"/>
      <c r="KZ8" s="435"/>
      <c r="LA8" s="435"/>
      <c r="LB8" s="435"/>
      <c r="LC8" s="435"/>
      <c r="LD8" s="435"/>
      <c r="LE8" s="435"/>
      <c r="LF8" s="435"/>
      <c r="LG8" s="435"/>
      <c r="LH8" s="435"/>
      <c r="LI8" s="435"/>
      <c r="LJ8" s="435"/>
      <c r="LK8" s="435"/>
      <c r="LL8" s="435"/>
      <c r="LM8" s="435"/>
      <c r="LN8" s="435"/>
      <c r="LO8" s="435"/>
      <c r="LP8" s="435"/>
      <c r="LQ8" s="435"/>
    </row>
    <row r="9" spans="1:329" ht="25.25" customHeight="1"/>
    <row r="10" spans="1:329" ht="53" customHeight="1">
      <c r="A10" s="687" t="s">
        <v>467</v>
      </c>
      <c r="B10" s="714"/>
      <c r="C10" s="714"/>
      <c r="D10" s="714"/>
      <c r="E10" s="714"/>
      <c r="F10" s="714"/>
      <c r="G10" s="714"/>
      <c r="H10" s="714"/>
      <c r="I10" s="714"/>
      <c r="J10" s="714"/>
      <c r="K10" s="714"/>
      <c r="L10" s="691"/>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row>
    <row r="11" spans="1:329" ht="25.25" customHeight="1">
      <c r="A11" s="687" t="s">
        <v>471</v>
      </c>
      <c r="B11" s="714"/>
      <c r="C11" s="714"/>
      <c r="D11" s="714"/>
      <c r="E11" s="714"/>
      <c r="F11" s="714"/>
      <c r="G11" s="714"/>
      <c r="H11" s="714"/>
      <c r="I11" s="714"/>
      <c r="J11" s="714"/>
      <c r="K11" s="714"/>
      <c r="L11" s="691"/>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row>
    <row r="12" spans="1:329" ht="93" customHeight="1">
      <c r="A12" s="434" t="s">
        <v>238</v>
      </c>
      <c r="B12" s="434" t="s">
        <v>239</v>
      </c>
      <c r="C12" s="434" t="s">
        <v>489</v>
      </c>
      <c r="D12" s="434" t="s">
        <v>240</v>
      </c>
      <c r="E12" s="434" t="s">
        <v>604</v>
      </c>
      <c r="F12" s="434" t="s">
        <v>469</v>
      </c>
      <c r="G12" s="434" t="s">
        <v>488</v>
      </c>
      <c r="H12" s="434" t="s">
        <v>268</v>
      </c>
      <c r="I12" s="434" t="s">
        <v>269</v>
      </c>
      <c r="J12" s="434" t="s">
        <v>470</v>
      </c>
      <c r="K12" s="434" t="s">
        <v>270</v>
      </c>
      <c r="L12" s="434" t="s">
        <v>271</v>
      </c>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row>
    <row r="13" spans="1:329" ht="37.25" customHeight="1">
      <c r="A13" s="137" t="s">
        <v>651</v>
      </c>
      <c r="B13" s="137" t="s">
        <v>652</v>
      </c>
      <c r="C13" s="490"/>
      <c r="D13" s="204" t="s">
        <v>347</v>
      </c>
      <c r="E13" s="494" t="e">
        <f>E4/E4</f>
        <v>#DIV/0!</v>
      </c>
      <c r="F13" s="494"/>
      <c r="G13" s="495" t="e">
        <f>G4/F4</f>
        <v>#DIV/0!</v>
      </c>
      <c r="H13" s="495" t="e">
        <f>H4/$G$4</f>
        <v>#DIV/0!</v>
      </c>
      <c r="I13" s="495" t="e">
        <f>I4/$G$4</f>
        <v>#DIV/0!</v>
      </c>
      <c r="J13" s="495" t="e">
        <f>J4/E4</f>
        <v>#DIV/0!</v>
      </c>
      <c r="K13" s="495" t="e">
        <f>K4/$G$4</f>
        <v>#DIV/0!</v>
      </c>
      <c r="L13" s="495" t="e">
        <f>L4/$G$4</f>
        <v>#DIV/0!</v>
      </c>
      <c r="AC13" s="177"/>
    </row>
    <row r="14" spans="1:329" ht="37.25" customHeight="1">
      <c r="A14" s="137" t="s">
        <v>651</v>
      </c>
      <c r="B14" s="137" t="s">
        <v>652</v>
      </c>
      <c r="C14" s="492"/>
      <c r="D14" s="175" t="s">
        <v>245</v>
      </c>
      <c r="E14" s="494">
        <f t="shared" ref="E14:E17" si="0">E5/E5</f>
        <v>1</v>
      </c>
      <c r="F14" s="494"/>
      <c r="G14" s="495" t="e">
        <f t="shared" ref="G14:G16" si="1">G5/F5</f>
        <v>#VALUE!</v>
      </c>
      <c r="H14" s="495">
        <f>H5/$G$5</f>
        <v>0.87279367011564213</v>
      </c>
      <c r="I14" s="495">
        <f>I5/$G$5</f>
        <v>4.8691418137553254E-2</v>
      </c>
      <c r="J14" s="495">
        <f t="shared" ref="J14:J16" si="2">J5/E5</f>
        <v>7.8864353312302835E-3</v>
      </c>
      <c r="K14" s="495">
        <f>K5/$G$5</f>
        <v>1.8125380401704199</v>
      </c>
      <c r="L14" s="495">
        <f>L5/$G$5</f>
        <v>1.6153377967133293</v>
      </c>
      <c r="AC14" s="177"/>
    </row>
    <row r="15" spans="1:329" ht="37.25" customHeight="1">
      <c r="A15" s="137" t="s">
        <v>651</v>
      </c>
      <c r="B15" s="137" t="s">
        <v>652</v>
      </c>
      <c r="C15" s="492"/>
      <c r="D15" s="175" t="s">
        <v>246</v>
      </c>
      <c r="E15" s="494" t="e">
        <f t="shared" si="0"/>
        <v>#DIV/0!</v>
      </c>
      <c r="F15" s="494"/>
      <c r="G15" s="495" t="e">
        <f>G6/F6</f>
        <v>#DIV/0!</v>
      </c>
      <c r="H15" s="495" t="e">
        <f>H6/$G$6</f>
        <v>#DIV/0!</v>
      </c>
      <c r="I15" s="495" t="e">
        <f>I6/$G$6</f>
        <v>#DIV/0!</v>
      </c>
      <c r="J15" s="495" t="e">
        <f>J6/E6</f>
        <v>#DIV/0!</v>
      </c>
      <c r="K15" s="495" t="e">
        <f>K6/$G$6</f>
        <v>#DIV/0!</v>
      </c>
      <c r="L15" s="495" t="e">
        <f>L6/$G$6</f>
        <v>#DIV/0!</v>
      </c>
      <c r="AC15" s="177"/>
    </row>
    <row r="16" spans="1:329" ht="37.25" customHeight="1">
      <c r="A16" s="137" t="s">
        <v>651</v>
      </c>
      <c r="B16" s="137" t="s">
        <v>652</v>
      </c>
      <c r="C16" s="492"/>
      <c r="D16" s="175" t="s">
        <v>247</v>
      </c>
      <c r="E16" s="494">
        <f t="shared" si="0"/>
        <v>1</v>
      </c>
      <c r="F16" s="494"/>
      <c r="G16" s="495">
        <f t="shared" si="1"/>
        <v>0.97873985311171241</v>
      </c>
      <c r="H16" s="495">
        <f>H7/$G$7</f>
        <v>1.0872827804107426</v>
      </c>
      <c r="I16" s="495">
        <f>I7/$G$7</f>
        <v>0.17061611374407584</v>
      </c>
      <c r="J16" s="495">
        <f t="shared" si="2"/>
        <v>1.7589918613809399E-2</v>
      </c>
      <c r="K16" s="495">
        <f>K7/$G$7</f>
        <v>1.2334123222748816</v>
      </c>
      <c r="L16" s="495">
        <f>L7/$G$7</f>
        <v>1.0912322274881516</v>
      </c>
      <c r="AC16" s="177"/>
    </row>
    <row r="17" spans="1:29" ht="37.25" customHeight="1">
      <c r="A17" s="137" t="s">
        <v>651</v>
      </c>
      <c r="B17" s="137" t="s">
        <v>652</v>
      </c>
      <c r="C17" s="492"/>
      <c r="D17" s="175" t="s">
        <v>248</v>
      </c>
      <c r="E17" s="494">
        <f t="shared" si="0"/>
        <v>1</v>
      </c>
      <c r="F17" s="494"/>
      <c r="G17" s="495">
        <f>G8/F8</f>
        <v>0.75</v>
      </c>
      <c r="H17" s="495">
        <f>H8/$G$8</f>
        <v>0.90243902439024393</v>
      </c>
      <c r="I17" s="495">
        <f>I8/$G$8</f>
        <v>0.14634146341463414</v>
      </c>
      <c r="J17" s="495">
        <f>J8/E8</f>
        <v>8.6021505376344093E-2</v>
      </c>
      <c r="K17" s="495">
        <f>K8/$G$8</f>
        <v>1.024390243902439</v>
      </c>
      <c r="L17" s="495">
        <f>L8/$G$8</f>
        <v>0.80487804878048785</v>
      </c>
      <c r="AC17" s="177"/>
    </row>
    <row r="18" spans="1:29" ht="27" customHeight="1">
      <c r="A18" s="496"/>
      <c r="B18" s="497"/>
      <c r="D18" s="498"/>
      <c r="E18" s="498"/>
      <c r="F18" s="499"/>
      <c r="G18" s="500"/>
      <c r="H18" s="500"/>
      <c r="I18" s="500"/>
      <c r="J18" s="500"/>
      <c r="K18" s="500"/>
      <c r="L18" s="500"/>
      <c r="M18" s="500"/>
      <c r="N18" s="500"/>
      <c r="O18" s="500"/>
      <c r="P18" s="500"/>
      <c r="Q18" s="500"/>
      <c r="R18" s="500"/>
      <c r="S18" s="500"/>
      <c r="T18" s="500"/>
      <c r="U18" s="500"/>
      <c r="V18" s="500"/>
      <c r="W18" s="500"/>
      <c r="X18" s="500"/>
      <c r="Y18" s="500"/>
      <c r="Z18" s="500"/>
      <c r="AA18" s="500"/>
      <c r="AB18" s="501"/>
    </row>
    <row r="19" spans="1:29" ht="31.25" customHeight="1" thickBot="1">
      <c r="A19" s="715" t="s">
        <v>472</v>
      </c>
      <c r="B19" s="716"/>
      <c r="C19" s="716"/>
      <c r="D19" s="716"/>
      <c r="E19" s="716"/>
      <c r="F19" s="716"/>
      <c r="G19" s="716"/>
      <c r="H19" s="716"/>
      <c r="I19" s="716"/>
      <c r="J19" s="716"/>
      <c r="K19" s="716"/>
      <c r="L19" s="716"/>
      <c r="M19" s="716"/>
      <c r="N19" s="716"/>
      <c r="O19" s="716"/>
      <c r="P19" s="716"/>
      <c r="Q19" s="716"/>
      <c r="R19" s="716"/>
      <c r="S19" s="716"/>
      <c r="T19" s="716"/>
      <c r="U19" s="716"/>
      <c r="V19" s="716"/>
      <c r="W19" s="716"/>
      <c r="X19" s="716"/>
      <c r="Y19" s="716"/>
      <c r="Z19" s="716"/>
      <c r="AA19" s="712"/>
    </row>
    <row r="20" spans="1:29" s="177" customFormat="1" ht="53" customHeight="1">
      <c r="A20" s="686" t="s">
        <v>238</v>
      </c>
      <c r="B20" s="686" t="s">
        <v>239</v>
      </c>
      <c r="C20" s="684" t="s">
        <v>489</v>
      </c>
      <c r="D20" s="684" t="s">
        <v>240</v>
      </c>
      <c r="E20" s="687" t="s">
        <v>604</v>
      </c>
      <c r="F20" s="709" t="s">
        <v>469</v>
      </c>
      <c r="G20" s="710"/>
      <c r="H20" s="711"/>
      <c r="I20" s="709" t="s">
        <v>488</v>
      </c>
      <c r="J20" s="710"/>
      <c r="K20" s="711"/>
      <c r="L20" s="709" t="s">
        <v>268</v>
      </c>
      <c r="M20" s="710"/>
      <c r="N20" s="711"/>
      <c r="O20" s="709" t="s">
        <v>269</v>
      </c>
      <c r="P20" s="710"/>
      <c r="Q20" s="711"/>
      <c r="R20" s="709" t="s">
        <v>605</v>
      </c>
      <c r="S20" s="710"/>
      <c r="T20" s="711"/>
      <c r="U20" s="709" t="s">
        <v>270</v>
      </c>
      <c r="V20" s="710"/>
      <c r="W20" s="711"/>
      <c r="X20" s="709" t="s">
        <v>271</v>
      </c>
      <c r="Y20" s="710"/>
      <c r="Z20" s="711"/>
      <c r="AA20" s="712" t="s">
        <v>244</v>
      </c>
    </row>
    <row r="21" spans="1:29" s="177" customFormat="1" ht="75" customHeight="1">
      <c r="A21" s="717"/>
      <c r="B21" s="717"/>
      <c r="C21" s="684"/>
      <c r="D21" s="684"/>
      <c r="E21" s="687"/>
      <c r="F21" s="502" t="s">
        <v>251</v>
      </c>
      <c r="G21" s="434" t="s">
        <v>252</v>
      </c>
      <c r="H21" s="503" t="s">
        <v>407</v>
      </c>
      <c r="I21" s="502" t="s">
        <v>251</v>
      </c>
      <c r="J21" s="434" t="s">
        <v>252</v>
      </c>
      <c r="K21" s="503" t="s">
        <v>407</v>
      </c>
      <c r="L21" s="502" t="s">
        <v>251</v>
      </c>
      <c r="M21" s="434" t="s">
        <v>252</v>
      </c>
      <c r="N21" s="503" t="s">
        <v>407</v>
      </c>
      <c r="O21" s="502" t="s">
        <v>251</v>
      </c>
      <c r="P21" s="434" t="s">
        <v>252</v>
      </c>
      <c r="Q21" s="503" t="s">
        <v>407</v>
      </c>
      <c r="R21" s="502" t="s">
        <v>251</v>
      </c>
      <c r="S21" s="434" t="s">
        <v>252</v>
      </c>
      <c r="T21" s="503" t="s">
        <v>407</v>
      </c>
      <c r="U21" s="502" t="s">
        <v>251</v>
      </c>
      <c r="V21" s="434" t="s">
        <v>252</v>
      </c>
      <c r="W21" s="503" t="s">
        <v>407</v>
      </c>
      <c r="X21" s="502" t="s">
        <v>251</v>
      </c>
      <c r="Y21" s="434" t="s">
        <v>252</v>
      </c>
      <c r="Z21" s="503" t="s">
        <v>407</v>
      </c>
      <c r="AA21" s="713"/>
    </row>
    <row r="22" spans="1:29" s="177" customFormat="1" ht="39" customHeight="1">
      <c r="A22" s="137" t="s">
        <v>651</v>
      </c>
      <c r="B22" s="137" t="s">
        <v>652</v>
      </c>
      <c r="C22" s="490"/>
      <c r="D22" s="204" t="s">
        <v>347</v>
      </c>
      <c r="E22" s="133"/>
      <c r="F22" s="439"/>
      <c r="G22" s="204"/>
      <c r="H22" s="440"/>
      <c r="I22" s="439"/>
      <c r="J22" s="204"/>
      <c r="K22" s="440"/>
      <c r="L22" s="439"/>
      <c r="M22" s="204"/>
      <c r="N22" s="504"/>
      <c r="O22" s="439"/>
      <c r="P22" s="204"/>
      <c r="Q22" s="504"/>
      <c r="R22" s="439"/>
      <c r="S22" s="204"/>
      <c r="T22" s="504"/>
      <c r="U22" s="439"/>
      <c r="V22" s="204"/>
      <c r="W22" s="504"/>
      <c r="X22" s="439"/>
      <c r="Y22" s="204"/>
      <c r="Z22" s="504"/>
      <c r="AA22" s="505"/>
    </row>
    <row r="23" spans="1:29" ht="95" customHeight="1">
      <c r="A23" s="137" t="s">
        <v>651</v>
      </c>
      <c r="B23" s="137" t="s">
        <v>652</v>
      </c>
      <c r="C23" s="492"/>
      <c r="D23" s="175" t="s">
        <v>245</v>
      </c>
      <c r="E23" s="407" t="s">
        <v>632</v>
      </c>
      <c r="F23" s="442" t="s">
        <v>633</v>
      </c>
      <c r="G23" s="204"/>
      <c r="H23" s="440"/>
      <c r="I23" s="442" t="s">
        <v>634</v>
      </c>
      <c r="J23" s="103"/>
      <c r="K23" s="443"/>
      <c r="L23" s="442" t="s">
        <v>635</v>
      </c>
      <c r="M23" s="506"/>
      <c r="N23" s="507"/>
      <c r="O23" s="442" t="s">
        <v>636</v>
      </c>
      <c r="P23" s="506"/>
      <c r="Q23" s="507"/>
      <c r="R23" s="442" t="s">
        <v>606</v>
      </c>
      <c r="S23" s="506"/>
      <c r="T23" s="507"/>
      <c r="U23" s="442" t="s">
        <v>637</v>
      </c>
      <c r="V23" s="506"/>
      <c r="W23" s="507"/>
      <c r="X23" s="442" t="s">
        <v>638</v>
      </c>
      <c r="Y23" s="204"/>
      <c r="Z23" s="508"/>
      <c r="AA23" s="447"/>
    </row>
    <row r="24" spans="1:29" ht="37.25" customHeight="1">
      <c r="A24" s="137" t="s">
        <v>651</v>
      </c>
      <c r="B24" s="137" t="s">
        <v>652</v>
      </c>
      <c r="C24" s="492"/>
      <c r="D24" s="175" t="s">
        <v>246</v>
      </c>
      <c r="E24" s="133"/>
      <c r="F24" s="446"/>
      <c r="G24" s="175"/>
      <c r="H24" s="440"/>
      <c r="I24" s="446"/>
      <c r="J24" s="175"/>
      <c r="K24" s="440"/>
      <c r="L24" s="446"/>
      <c r="M24" s="175"/>
      <c r="N24" s="444"/>
      <c r="O24" s="446"/>
      <c r="P24" s="175"/>
      <c r="Q24" s="444"/>
      <c r="R24" s="446"/>
      <c r="S24" s="175"/>
      <c r="T24" s="440"/>
      <c r="U24" s="446"/>
      <c r="V24" s="175"/>
      <c r="W24" s="444"/>
      <c r="X24" s="446"/>
      <c r="Y24" s="175"/>
      <c r="Z24" s="444"/>
      <c r="AA24" s="447"/>
    </row>
    <row r="25" spans="1:29" ht="37.25" customHeight="1">
      <c r="A25" s="137" t="s">
        <v>651</v>
      </c>
      <c r="B25" s="137" t="s">
        <v>652</v>
      </c>
      <c r="C25" s="492"/>
      <c r="D25" s="175" t="s">
        <v>247</v>
      </c>
      <c r="E25" s="133"/>
      <c r="F25" s="446"/>
      <c r="G25" s="175"/>
      <c r="H25" s="444"/>
      <c r="I25" s="446"/>
      <c r="J25" s="175"/>
      <c r="K25" s="444"/>
      <c r="L25" s="446"/>
      <c r="M25" s="175"/>
      <c r="N25" s="444"/>
      <c r="O25" s="446"/>
      <c r="P25" s="175"/>
      <c r="Q25" s="444"/>
      <c r="R25" s="446"/>
      <c r="S25" s="175"/>
      <c r="T25" s="444"/>
      <c r="U25" s="446"/>
      <c r="V25" s="175"/>
      <c r="W25" s="444"/>
      <c r="X25" s="446"/>
      <c r="Y25" s="175"/>
      <c r="Z25" s="444"/>
      <c r="AA25" s="447"/>
    </row>
    <row r="26" spans="1:29" ht="37.25" customHeight="1" thickBot="1">
      <c r="A26" s="137" t="s">
        <v>651</v>
      </c>
      <c r="B26" s="137" t="s">
        <v>652</v>
      </c>
      <c r="C26" s="492"/>
      <c r="D26" s="175" t="s">
        <v>248</v>
      </c>
      <c r="E26" s="133"/>
      <c r="F26" s="448"/>
      <c r="G26" s="449"/>
      <c r="H26" s="450"/>
      <c r="I26" s="448"/>
      <c r="J26" s="449"/>
      <c r="K26" s="450"/>
      <c r="L26" s="448"/>
      <c r="M26" s="449"/>
      <c r="N26" s="509"/>
      <c r="O26" s="448"/>
      <c r="P26" s="449"/>
      <c r="Q26" s="509"/>
      <c r="R26" s="448"/>
      <c r="S26" s="449"/>
      <c r="T26" s="450"/>
      <c r="U26" s="448"/>
      <c r="V26" s="449"/>
      <c r="W26" s="509"/>
      <c r="X26" s="448"/>
      <c r="Y26" s="449"/>
      <c r="Z26" s="509"/>
      <c r="AA26" s="451"/>
    </row>
    <row r="27" spans="1:29" ht="25.25" customHeight="1"/>
    <row r="28" spans="1:29" ht="31.25" customHeight="1" thickBot="1">
      <c r="A28" s="715" t="s">
        <v>473</v>
      </c>
      <c r="B28" s="716"/>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712"/>
    </row>
    <row r="29" spans="1:29" s="177" customFormat="1" ht="48" customHeight="1">
      <c r="A29" s="686" t="s">
        <v>238</v>
      </c>
      <c r="B29" s="686" t="s">
        <v>239</v>
      </c>
      <c r="C29" s="684" t="s">
        <v>489</v>
      </c>
      <c r="D29" s="684" t="s">
        <v>240</v>
      </c>
      <c r="E29" s="687" t="s">
        <v>604</v>
      </c>
      <c r="F29" s="721" t="s">
        <v>469</v>
      </c>
      <c r="G29" s="722"/>
      <c r="H29" s="723"/>
      <c r="I29" s="710" t="s">
        <v>488</v>
      </c>
      <c r="J29" s="710"/>
      <c r="K29" s="711"/>
      <c r="L29" s="718" t="s">
        <v>268</v>
      </c>
      <c r="M29" s="719"/>
      <c r="N29" s="720"/>
      <c r="O29" s="718" t="s">
        <v>269</v>
      </c>
      <c r="P29" s="719"/>
      <c r="Q29" s="720"/>
      <c r="R29" s="718" t="s">
        <v>605</v>
      </c>
      <c r="S29" s="719"/>
      <c r="T29" s="720"/>
      <c r="U29" s="718" t="s">
        <v>270</v>
      </c>
      <c r="V29" s="719"/>
      <c r="W29" s="720"/>
      <c r="X29" s="718" t="s">
        <v>271</v>
      </c>
      <c r="Y29" s="719"/>
      <c r="Z29" s="720"/>
      <c r="AA29" s="686" t="s">
        <v>244</v>
      </c>
    </row>
    <row r="30" spans="1:29" ht="89.75" customHeight="1">
      <c r="A30" s="717"/>
      <c r="B30" s="717"/>
      <c r="C30" s="684"/>
      <c r="D30" s="684"/>
      <c r="E30" s="687"/>
      <c r="F30" s="510" t="s">
        <v>251</v>
      </c>
      <c r="G30" s="511" t="s">
        <v>252</v>
      </c>
      <c r="H30" s="512" t="s">
        <v>407</v>
      </c>
      <c r="I30" s="513" t="s">
        <v>413</v>
      </c>
      <c r="J30" s="511" t="s">
        <v>415</v>
      </c>
      <c r="K30" s="512" t="s">
        <v>414</v>
      </c>
      <c r="L30" s="510" t="s">
        <v>416</v>
      </c>
      <c r="M30" s="511" t="s">
        <v>417</v>
      </c>
      <c r="N30" s="512" t="s">
        <v>418</v>
      </c>
      <c r="O30" s="510" t="s">
        <v>419</v>
      </c>
      <c r="P30" s="511" t="s">
        <v>420</v>
      </c>
      <c r="Q30" s="512" t="s">
        <v>421</v>
      </c>
      <c r="R30" s="510" t="s">
        <v>422</v>
      </c>
      <c r="S30" s="511" t="s">
        <v>423</v>
      </c>
      <c r="T30" s="512" t="s">
        <v>424</v>
      </c>
      <c r="U30" s="510" t="s">
        <v>425</v>
      </c>
      <c r="V30" s="511" t="s">
        <v>426</v>
      </c>
      <c r="W30" s="512" t="s">
        <v>427</v>
      </c>
      <c r="X30" s="510" t="s">
        <v>428</v>
      </c>
      <c r="Y30" s="511" t="s">
        <v>429</v>
      </c>
      <c r="Z30" s="512" t="s">
        <v>430</v>
      </c>
      <c r="AA30" s="717"/>
    </row>
    <row r="31" spans="1:29" ht="37.25" customHeight="1">
      <c r="A31" s="137" t="s">
        <v>651</v>
      </c>
      <c r="B31" s="137" t="s">
        <v>652</v>
      </c>
      <c r="C31" s="490"/>
      <c r="D31" s="204" t="s">
        <v>347</v>
      </c>
      <c r="E31" s="133"/>
      <c r="F31" s="514" t="e">
        <f>F22/($F22+$G22+$H22)</f>
        <v>#DIV/0!</v>
      </c>
      <c r="G31" s="515" t="e">
        <f>G22/($F22+$G22+$H22)</f>
        <v>#DIV/0!</v>
      </c>
      <c r="H31" s="516" t="e">
        <f>H22/($F22+$G22+$H22)</f>
        <v>#DIV/0!</v>
      </c>
      <c r="I31" s="517" t="e">
        <f>I22/F22</f>
        <v>#DIV/0!</v>
      </c>
      <c r="J31" s="515" t="e">
        <f>J22/G22</f>
        <v>#DIV/0!</v>
      </c>
      <c r="K31" s="516" t="e">
        <f>K22/H22</f>
        <v>#DIV/0!</v>
      </c>
      <c r="L31" s="514" t="e">
        <f>L22/$I$22</f>
        <v>#DIV/0!</v>
      </c>
      <c r="M31" s="515" t="e">
        <f>M22/$J$22</f>
        <v>#DIV/0!</v>
      </c>
      <c r="N31" s="516" t="e">
        <f>N22/$K22</f>
        <v>#DIV/0!</v>
      </c>
      <c r="O31" s="514" t="e">
        <f>O22/$I$22</f>
        <v>#DIV/0!</v>
      </c>
      <c r="P31" s="515" t="e">
        <f>P22/$J$22</f>
        <v>#DIV/0!</v>
      </c>
      <c r="Q31" s="516" t="e">
        <f>Q22/$K22</f>
        <v>#DIV/0!</v>
      </c>
      <c r="R31" s="514">
        <f>R22/'EJEMPLO Ind8'!$F5</f>
        <v>0</v>
      </c>
      <c r="S31" s="515">
        <f>S22/'EJEMPLO Ind8'!$G5</f>
        <v>0</v>
      </c>
      <c r="T31" s="516" t="e">
        <f>T22/'EJEMPLO Ind8'!H5</f>
        <v>#VALUE!</v>
      </c>
      <c r="U31" s="514" t="e">
        <f>U22/$I$22</f>
        <v>#DIV/0!</v>
      </c>
      <c r="V31" s="515" t="e">
        <f>V22/$J$22</f>
        <v>#DIV/0!</v>
      </c>
      <c r="W31" s="516" t="e">
        <f t="shared" ref="W31" si="3">W22/$K$24</f>
        <v>#DIV/0!</v>
      </c>
      <c r="X31" s="514" t="e">
        <f>X22/$I$22</f>
        <v>#DIV/0!</v>
      </c>
      <c r="Y31" s="515" t="e">
        <f>Y22/$J$22</f>
        <v>#DIV/0!</v>
      </c>
      <c r="Z31" s="516" t="e">
        <f>Z22/$K$22</f>
        <v>#DIV/0!</v>
      </c>
      <c r="AA31" s="175"/>
    </row>
    <row r="32" spans="1:29" ht="37.25" customHeight="1">
      <c r="A32" s="137" t="s">
        <v>651</v>
      </c>
      <c r="B32" s="137" t="s">
        <v>652</v>
      </c>
      <c r="C32" s="492"/>
      <c r="D32" s="175" t="s">
        <v>245</v>
      </c>
      <c r="E32" s="133"/>
      <c r="F32" s="514" t="e">
        <f>F23/($F23+$G23+$H23)</f>
        <v>#VALUE!</v>
      </c>
      <c r="G32" s="515" t="e">
        <f>G23/($F23+$G23+$H23)</f>
        <v>#VALUE!</v>
      </c>
      <c r="H32" s="516" t="e">
        <f t="shared" ref="H32" si="4">H23/($F23+$G23+$H23)</f>
        <v>#VALUE!</v>
      </c>
      <c r="I32" s="517" t="e">
        <f t="shared" ref="I32:J35" si="5">I23/F23</f>
        <v>#VALUE!</v>
      </c>
      <c r="J32" s="515" t="e">
        <f t="shared" si="5"/>
        <v>#DIV/0!</v>
      </c>
      <c r="K32" s="516" t="e">
        <f t="shared" ref="K32" si="6">K23/H23</f>
        <v>#DIV/0!</v>
      </c>
      <c r="L32" s="514" t="e">
        <f>L23/$I$23</f>
        <v>#VALUE!</v>
      </c>
      <c r="M32" s="515" t="e">
        <f>M23/$J$23</f>
        <v>#DIV/0!</v>
      </c>
      <c r="N32" s="516" t="e">
        <f t="shared" ref="N32" si="7">N23/$K23</f>
        <v>#DIV/0!</v>
      </c>
      <c r="O32" s="514" t="e">
        <f>O23/$I$23</f>
        <v>#VALUE!</v>
      </c>
      <c r="P32" s="515" t="e">
        <f>P23/$J$23</f>
        <v>#DIV/0!</v>
      </c>
      <c r="Q32" s="516" t="e">
        <f>Q23/$K23</f>
        <v>#DIV/0!</v>
      </c>
      <c r="R32" s="514" t="e">
        <f>R23/'EJEMPLO Ind8'!$F6</f>
        <v>#VALUE!</v>
      </c>
      <c r="S32" s="515">
        <f>S23/'EJEMPLO Ind8'!$G6</f>
        <v>0</v>
      </c>
      <c r="T32" s="516" t="e">
        <f>T23/'EJEMPLO Ind8'!H6</f>
        <v>#VALUE!</v>
      </c>
      <c r="U32" s="514" t="e">
        <f>U23/$I$23</f>
        <v>#VALUE!</v>
      </c>
      <c r="V32" s="515" t="e">
        <f>V23/$J$23</f>
        <v>#DIV/0!</v>
      </c>
      <c r="W32" s="516" t="e">
        <f>W23/$K$23</f>
        <v>#DIV/0!</v>
      </c>
      <c r="X32" s="514" t="e">
        <f>X23/$I$23</f>
        <v>#VALUE!</v>
      </c>
      <c r="Y32" s="515" t="e">
        <f>Y23/$J$23</f>
        <v>#DIV/0!</v>
      </c>
      <c r="Z32" s="516" t="e">
        <f>Z23/$K$22</f>
        <v>#DIV/0!</v>
      </c>
      <c r="AA32" s="175"/>
    </row>
    <row r="33" spans="1:27" ht="37.25" customHeight="1">
      <c r="A33" s="137" t="s">
        <v>651</v>
      </c>
      <c r="B33" s="137" t="s">
        <v>652</v>
      </c>
      <c r="C33" s="492"/>
      <c r="D33" s="175" t="s">
        <v>246</v>
      </c>
      <c r="E33" s="133"/>
      <c r="F33" s="514" t="e">
        <f t="shared" ref="F33:H33" si="8">F24/($F24+$G24+$H24)</f>
        <v>#DIV/0!</v>
      </c>
      <c r="G33" s="515" t="e">
        <f t="shared" si="8"/>
        <v>#DIV/0!</v>
      </c>
      <c r="H33" s="516" t="e">
        <f t="shared" si="8"/>
        <v>#DIV/0!</v>
      </c>
      <c r="I33" s="517" t="e">
        <f t="shared" si="5"/>
        <v>#DIV/0!</v>
      </c>
      <c r="J33" s="515" t="e">
        <f t="shared" si="5"/>
        <v>#DIV/0!</v>
      </c>
      <c r="K33" s="516" t="e">
        <f>K24/H24</f>
        <v>#DIV/0!</v>
      </c>
      <c r="L33" s="518" t="e">
        <f>L24/$I$24</f>
        <v>#DIV/0!</v>
      </c>
      <c r="M33" s="519" t="e">
        <f>M24/$J$24</f>
        <v>#DIV/0!</v>
      </c>
      <c r="N33" s="516" t="e">
        <f>N24/$K24</f>
        <v>#DIV/0!</v>
      </c>
      <c r="O33" s="518" t="e">
        <f>O24/$I$24</f>
        <v>#DIV/0!</v>
      </c>
      <c r="P33" s="519" t="e">
        <f>P24/$J$24</f>
        <v>#DIV/0!</v>
      </c>
      <c r="Q33" s="516" t="e">
        <f>Q24/$K24</f>
        <v>#DIV/0!</v>
      </c>
      <c r="R33" s="514">
        <f>R24/'EJEMPLO Ind8'!$F7</f>
        <v>0</v>
      </c>
      <c r="S33" s="515">
        <f>S24/'EJEMPLO Ind8'!$G7</f>
        <v>0</v>
      </c>
      <c r="T33" s="516">
        <f>T24/'EJEMPLO Ind8'!H7</f>
        <v>0</v>
      </c>
      <c r="U33" s="518" t="e">
        <f>U24/$I$24</f>
        <v>#DIV/0!</v>
      </c>
      <c r="V33" s="519" t="e">
        <f>V24/$J$24</f>
        <v>#DIV/0!</v>
      </c>
      <c r="W33" s="516" t="e">
        <f>W24/$K$24</f>
        <v>#DIV/0!</v>
      </c>
      <c r="X33" s="518" t="e">
        <f>X24/$I$24</f>
        <v>#DIV/0!</v>
      </c>
      <c r="Y33" s="519" t="e">
        <f>Y24/$J$24</f>
        <v>#DIV/0!</v>
      </c>
      <c r="Z33" s="516" t="e">
        <f>Z24/$K$24</f>
        <v>#DIV/0!</v>
      </c>
      <c r="AA33" s="520"/>
    </row>
    <row r="34" spans="1:27" ht="37.25" customHeight="1">
      <c r="A34" s="137" t="s">
        <v>651</v>
      </c>
      <c r="B34" s="137" t="s">
        <v>652</v>
      </c>
      <c r="C34" s="492"/>
      <c r="D34" s="175" t="s">
        <v>247</v>
      </c>
      <c r="E34" s="133"/>
      <c r="F34" s="514" t="e">
        <f>F25/($F25+$G25+$H25)</f>
        <v>#DIV/0!</v>
      </c>
      <c r="G34" s="515" t="e">
        <f t="shared" ref="G34" si="9">G25/($F25+$G25+$H25)</f>
        <v>#DIV/0!</v>
      </c>
      <c r="H34" s="516" t="e">
        <f>H25/($F25+$G25+$H25)</f>
        <v>#DIV/0!</v>
      </c>
      <c r="I34" s="517" t="e">
        <f t="shared" si="5"/>
        <v>#DIV/0!</v>
      </c>
      <c r="J34" s="515" t="e">
        <f t="shared" si="5"/>
        <v>#DIV/0!</v>
      </c>
      <c r="K34" s="516" t="e">
        <f>K25/H25</f>
        <v>#DIV/0!</v>
      </c>
      <c r="L34" s="518" t="e">
        <f>L25/$I$25</f>
        <v>#DIV/0!</v>
      </c>
      <c r="M34" s="519" t="e">
        <f>M25/$J$25</f>
        <v>#DIV/0!</v>
      </c>
      <c r="N34" s="521" t="e">
        <f>N25/$K$25</f>
        <v>#DIV/0!</v>
      </c>
      <c r="O34" s="518" t="e">
        <f>O25/$I$25</f>
        <v>#DIV/0!</v>
      </c>
      <c r="P34" s="519" t="e">
        <f>P25/$J$25</f>
        <v>#DIV/0!</v>
      </c>
      <c r="Q34" s="521" t="e">
        <f>Q25/$K$25</f>
        <v>#DIV/0!</v>
      </c>
      <c r="R34" s="514">
        <f>R25/'EJEMPLO Ind8'!$F8</f>
        <v>0</v>
      </c>
      <c r="S34" s="515">
        <f>S25/'EJEMPLO Ind8'!$G8</f>
        <v>0</v>
      </c>
      <c r="T34" s="521">
        <f>T25/'EJEMPLO Ind8'!H8</f>
        <v>0</v>
      </c>
      <c r="U34" s="518" t="e">
        <f>U25/$I$25</f>
        <v>#DIV/0!</v>
      </c>
      <c r="V34" s="519" t="e">
        <f>V25/$J$25</f>
        <v>#DIV/0!</v>
      </c>
      <c r="W34" s="521" t="e">
        <f>W25/$K$25</f>
        <v>#DIV/0!</v>
      </c>
      <c r="X34" s="518" t="e">
        <f>X25/$I$25</f>
        <v>#DIV/0!</v>
      </c>
      <c r="Y34" s="519" t="e">
        <f>Y25/$J$25</f>
        <v>#DIV/0!</v>
      </c>
      <c r="Z34" s="521" t="e">
        <f>Z25/$K$25</f>
        <v>#DIV/0!</v>
      </c>
      <c r="AA34" s="520"/>
    </row>
    <row r="35" spans="1:27" ht="37.25" customHeight="1" thickBot="1">
      <c r="A35" s="137" t="s">
        <v>651</v>
      </c>
      <c r="B35" s="137" t="s">
        <v>652</v>
      </c>
      <c r="C35" s="492"/>
      <c r="D35" s="175" t="s">
        <v>248</v>
      </c>
      <c r="E35" s="133"/>
      <c r="F35" s="522" t="e">
        <f>F26/($F26+$G26+$H26)</f>
        <v>#DIV/0!</v>
      </c>
      <c r="G35" s="523" t="e">
        <f t="shared" ref="G35:H35" si="10">G26/($F26+$G26+$H26)</f>
        <v>#DIV/0!</v>
      </c>
      <c r="H35" s="524" t="e">
        <f t="shared" si="10"/>
        <v>#DIV/0!</v>
      </c>
      <c r="I35" s="525" t="e">
        <f t="shared" si="5"/>
        <v>#DIV/0!</v>
      </c>
      <c r="J35" s="523" t="e">
        <f t="shared" si="5"/>
        <v>#DIV/0!</v>
      </c>
      <c r="K35" s="524" t="e">
        <f>K26/H26</f>
        <v>#DIV/0!</v>
      </c>
      <c r="L35" s="526" t="e">
        <f>L26/$I$26</f>
        <v>#DIV/0!</v>
      </c>
      <c r="M35" s="527" t="e">
        <f>M26/$J$26</f>
        <v>#DIV/0!</v>
      </c>
      <c r="N35" s="528" t="e">
        <f>N26/$K$26</f>
        <v>#DIV/0!</v>
      </c>
      <c r="O35" s="526" t="e">
        <f>O26/$I$26</f>
        <v>#DIV/0!</v>
      </c>
      <c r="P35" s="527" t="e">
        <f>P26/$J$26</f>
        <v>#DIV/0!</v>
      </c>
      <c r="Q35" s="528" t="e">
        <f>Q26/$K$26</f>
        <v>#DIV/0!</v>
      </c>
      <c r="R35" s="522">
        <f>R26/'EJEMPLO Ind8'!$F9</f>
        <v>0</v>
      </c>
      <c r="S35" s="523">
        <f>S26/'EJEMPLO Ind8'!$G9</f>
        <v>0</v>
      </c>
      <c r="T35" s="528">
        <f>T26/'EJEMPLO Ind8'!H9</f>
        <v>0</v>
      </c>
      <c r="U35" s="526" t="e">
        <f>U26/$I$26</f>
        <v>#DIV/0!</v>
      </c>
      <c r="V35" s="527" t="e">
        <f>V26/$J$26</f>
        <v>#DIV/0!</v>
      </c>
      <c r="W35" s="528" t="e">
        <f>W26/$K$26</f>
        <v>#DIV/0!</v>
      </c>
      <c r="X35" s="526" t="e">
        <f>X26/$I$26</f>
        <v>#DIV/0!</v>
      </c>
      <c r="Y35" s="527" t="e">
        <f>Y26/$J$26</f>
        <v>#DIV/0!</v>
      </c>
      <c r="Z35" s="528" t="e">
        <f>Z26/$K$26</f>
        <v>#DIV/0!</v>
      </c>
      <c r="AA35" s="520"/>
    </row>
    <row r="36" spans="1:27" ht="25.25" customHeight="1"/>
    <row r="37" spans="1:27" ht="31.25" customHeight="1" thickBot="1">
      <c r="A37" s="715" t="s">
        <v>474</v>
      </c>
      <c r="B37" s="716"/>
      <c r="C37" s="716"/>
      <c r="D37" s="716"/>
      <c r="E37" s="716"/>
      <c r="F37" s="716"/>
      <c r="G37" s="716"/>
      <c r="H37" s="716"/>
      <c r="I37" s="716"/>
      <c r="J37" s="716"/>
      <c r="K37" s="716"/>
      <c r="L37" s="716"/>
      <c r="M37" s="716"/>
      <c r="N37" s="716"/>
      <c r="O37" s="716"/>
      <c r="P37" s="716"/>
      <c r="Q37" s="716"/>
      <c r="R37" s="716"/>
      <c r="S37" s="716"/>
      <c r="T37" s="712"/>
      <c r="V37" s="488"/>
      <c r="W37" s="488"/>
      <c r="X37" s="488"/>
      <c r="Y37" s="488"/>
      <c r="Z37" s="488"/>
      <c r="AA37" s="488"/>
    </row>
    <row r="38" spans="1:27" ht="75" customHeight="1">
      <c r="A38" s="686" t="s">
        <v>238</v>
      </c>
      <c r="B38" s="686" t="s">
        <v>239</v>
      </c>
      <c r="C38" s="684" t="s">
        <v>489</v>
      </c>
      <c r="D38" s="684" t="s">
        <v>240</v>
      </c>
      <c r="E38" s="687" t="s">
        <v>604</v>
      </c>
      <c r="F38" s="709" t="s">
        <v>469</v>
      </c>
      <c r="G38" s="711"/>
      <c r="H38" s="709" t="s">
        <v>488</v>
      </c>
      <c r="I38" s="711"/>
      <c r="J38" s="709" t="s">
        <v>268</v>
      </c>
      <c r="K38" s="711"/>
      <c r="L38" s="709" t="s">
        <v>269</v>
      </c>
      <c r="M38" s="711"/>
      <c r="N38" s="709" t="s">
        <v>605</v>
      </c>
      <c r="O38" s="711"/>
      <c r="P38" s="709" t="s">
        <v>270</v>
      </c>
      <c r="Q38" s="711"/>
      <c r="R38" s="709" t="s">
        <v>271</v>
      </c>
      <c r="S38" s="711"/>
      <c r="T38" s="724" t="s">
        <v>244</v>
      </c>
    </row>
    <row r="39" spans="1:27" ht="90">
      <c r="A39" s="717"/>
      <c r="B39" s="717"/>
      <c r="C39" s="684"/>
      <c r="D39" s="684"/>
      <c r="E39" s="687"/>
      <c r="F39" s="502" t="s">
        <v>382</v>
      </c>
      <c r="G39" s="503" t="s">
        <v>383</v>
      </c>
      <c r="H39" s="502" t="s">
        <v>382</v>
      </c>
      <c r="I39" s="503" t="s">
        <v>383</v>
      </c>
      <c r="J39" s="502" t="s">
        <v>382</v>
      </c>
      <c r="K39" s="503" t="s">
        <v>383</v>
      </c>
      <c r="L39" s="502" t="s">
        <v>382</v>
      </c>
      <c r="M39" s="503" t="s">
        <v>383</v>
      </c>
      <c r="N39" s="502" t="s">
        <v>382</v>
      </c>
      <c r="O39" s="503" t="s">
        <v>383</v>
      </c>
      <c r="P39" s="502" t="s">
        <v>382</v>
      </c>
      <c r="Q39" s="503" t="s">
        <v>383</v>
      </c>
      <c r="R39" s="502" t="s">
        <v>382</v>
      </c>
      <c r="S39" s="503" t="s">
        <v>383</v>
      </c>
      <c r="T39" s="725"/>
      <c r="V39" s="529"/>
      <c r="W39" s="529"/>
      <c r="X39" s="529"/>
      <c r="Y39" s="529"/>
      <c r="Z39" s="529"/>
      <c r="AA39" s="529"/>
    </row>
    <row r="40" spans="1:27" ht="37.25" customHeight="1">
      <c r="A40" s="137" t="s">
        <v>651</v>
      </c>
      <c r="B40" s="137" t="s">
        <v>652</v>
      </c>
      <c r="C40" s="490"/>
      <c r="D40" s="204" t="s">
        <v>347</v>
      </c>
      <c r="E40" s="133"/>
      <c r="F40" s="439"/>
      <c r="G40" s="440"/>
      <c r="H40" s="439"/>
      <c r="I40" s="440"/>
      <c r="J40" s="439"/>
      <c r="K40" s="440"/>
      <c r="L40" s="439"/>
      <c r="M40" s="440"/>
      <c r="N40" s="446"/>
      <c r="O40" s="444"/>
      <c r="P40" s="439"/>
      <c r="Q40" s="440"/>
      <c r="R40" s="439"/>
      <c r="S40" s="440"/>
      <c r="T40" s="446"/>
      <c r="V40" s="529"/>
      <c r="W40" s="529"/>
      <c r="X40" s="529"/>
      <c r="Y40" s="529"/>
      <c r="Z40" s="529"/>
      <c r="AA40" s="529"/>
    </row>
    <row r="41" spans="1:27" ht="101" customHeight="1">
      <c r="A41" s="137" t="s">
        <v>651</v>
      </c>
      <c r="B41" s="137" t="s">
        <v>652</v>
      </c>
      <c r="C41" s="492"/>
      <c r="D41" s="175" t="s">
        <v>245</v>
      </c>
      <c r="E41" s="407" t="s">
        <v>632</v>
      </c>
      <c r="F41" s="442" t="s">
        <v>639</v>
      </c>
      <c r="G41" s="440"/>
      <c r="H41" s="442" t="s">
        <v>640</v>
      </c>
      <c r="I41" s="443"/>
      <c r="J41" s="442" t="s">
        <v>641</v>
      </c>
      <c r="K41" s="443"/>
      <c r="L41" s="442" t="s">
        <v>642</v>
      </c>
      <c r="M41" s="507"/>
      <c r="N41" s="442" t="s">
        <v>607</v>
      </c>
      <c r="O41" s="324"/>
      <c r="P41" s="442" t="s">
        <v>643</v>
      </c>
      <c r="Q41" s="507"/>
      <c r="R41" s="442" t="s">
        <v>644</v>
      </c>
      <c r="S41" s="440"/>
      <c r="T41" s="446"/>
    </row>
    <row r="42" spans="1:27" ht="37.25" customHeight="1">
      <c r="A42" s="137" t="s">
        <v>651</v>
      </c>
      <c r="B42" s="137" t="s">
        <v>652</v>
      </c>
      <c r="C42" s="492"/>
      <c r="D42" s="175" t="s">
        <v>246</v>
      </c>
      <c r="E42" s="133"/>
      <c r="F42" s="446"/>
      <c r="G42" s="444"/>
      <c r="H42" s="446"/>
      <c r="I42" s="444"/>
      <c r="J42" s="446"/>
      <c r="K42" s="444"/>
      <c r="L42" s="446"/>
      <c r="M42" s="444"/>
      <c r="N42" s="446"/>
      <c r="O42" s="444"/>
      <c r="P42" s="446"/>
      <c r="Q42" s="444"/>
      <c r="R42" s="446"/>
      <c r="S42" s="444"/>
      <c r="T42" s="446"/>
    </row>
    <row r="43" spans="1:27" ht="37.25" customHeight="1">
      <c r="A43" s="137" t="s">
        <v>651</v>
      </c>
      <c r="B43" s="137" t="s">
        <v>652</v>
      </c>
      <c r="C43" s="492"/>
      <c r="D43" s="175" t="s">
        <v>247</v>
      </c>
      <c r="E43" s="133"/>
      <c r="F43" s="446"/>
      <c r="G43" s="444"/>
      <c r="H43" s="446"/>
      <c r="I43" s="444"/>
      <c r="J43" s="446"/>
      <c r="K43" s="444"/>
      <c r="L43" s="446"/>
      <c r="M43" s="444"/>
      <c r="N43" s="446"/>
      <c r="O43" s="444"/>
      <c r="P43" s="446"/>
      <c r="Q43" s="444"/>
      <c r="R43" s="446"/>
      <c r="S43" s="444"/>
      <c r="T43" s="446"/>
    </row>
    <row r="44" spans="1:27" ht="37.25" customHeight="1" thickBot="1">
      <c r="A44" s="137" t="s">
        <v>651</v>
      </c>
      <c r="B44" s="137" t="s">
        <v>652</v>
      </c>
      <c r="C44" s="492"/>
      <c r="D44" s="175" t="s">
        <v>248</v>
      </c>
      <c r="E44" s="133"/>
      <c r="F44" s="448"/>
      <c r="G44" s="450"/>
      <c r="H44" s="448"/>
      <c r="I44" s="450"/>
      <c r="J44" s="448"/>
      <c r="K44" s="450"/>
      <c r="L44" s="448"/>
      <c r="M44" s="450"/>
      <c r="N44" s="448"/>
      <c r="O44" s="450"/>
      <c r="P44" s="448"/>
      <c r="Q44" s="450"/>
      <c r="R44" s="448"/>
      <c r="S44" s="450"/>
      <c r="T44" s="446"/>
    </row>
    <row r="45" spans="1:27" ht="25.25" customHeight="1"/>
    <row r="46" spans="1:27" ht="31.25" customHeight="1" thickBot="1">
      <c r="A46" s="715" t="s">
        <v>475</v>
      </c>
      <c r="B46" s="716"/>
      <c r="C46" s="716"/>
      <c r="D46" s="716"/>
      <c r="E46" s="716"/>
      <c r="F46" s="716"/>
      <c r="G46" s="716"/>
      <c r="H46" s="716"/>
      <c r="I46" s="716"/>
      <c r="J46" s="716"/>
      <c r="K46" s="716"/>
      <c r="L46" s="716"/>
      <c r="M46" s="716"/>
      <c r="N46" s="716"/>
      <c r="O46" s="716"/>
      <c r="P46" s="716"/>
      <c r="Q46" s="716"/>
      <c r="R46" s="716"/>
      <c r="S46" s="716"/>
      <c r="T46" s="712"/>
      <c r="U46" s="530"/>
      <c r="V46" s="488"/>
      <c r="W46" s="488"/>
      <c r="X46" s="488"/>
      <c r="Y46" s="488"/>
      <c r="Z46" s="488"/>
      <c r="AA46" s="488"/>
    </row>
    <row r="47" spans="1:27" ht="76.25" customHeight="1">
      <c r="A47" s="686" t="s">
        <v>238</v>
      </c>
      <c r="B47" s="686" t="s">
        <v>239</v>
      </c>
      <c r="C47" s="684" t="s">
        <v>489</v>
      </c>
      <c r="D47" s="684" t="s">
        <v>240</v>
      </c>
      <c r="E47" s="687" t="s">
        <v>604</v>
      </c>
      <c r="F47" s="709" t="s">
        <v>469</v>
      </c>
      <c r="G47" s="711"/>
      <c r="H47" s="709" t="s">
        <v>488</v>
      </c>
      <c r="I47" s="711"/>
      <c r="J47" s="709" t="s">
        <v>268</v>
      </c>
      <c r="K47" s="711"/>
      <c r="L47" s="709" t="s">
        <v>269</v>
      </c>
      <c r="M47" s="711"/>
      <c r="N47" s="709" t="s">
        <v>605</v>
      </c>
      <c r="O47" s="711"/>
      <c r="P47" s="709" t="s">
        <v>270</v>
      </c>
      <c r="Q47" s="711"/>
      <c r="R47" s="709" t="s">
        <v>271</v>
      </c>
      <c r="S47" s="711"/>
      <c r="T47" s="724" t="s">
        <v>244</v>
      </c>
      <c r="V47" s="529"/>
      <c r="W47" s="529"/>
      <c r="X47" s="529"/>
      <c r="Y47" s="529"/>
      <c r="Z47" s="529"/>
      <c r="AA47" s="529"/>
    </row>
    <row r="48" spans="1:27" ht="90">
      <c r="A48" s="717"/>
      <c r="B48" s="717"/>
      <c r="C48" s="684"/>
      <c r="D48" s="684"/>
      <c r="E48" s="687"/>
      <c r="F48" s="502" t="s">
        <v>382</v>
      </c>
      <c r="G48" s="503" t="s">
        <v>383</v>
      </c>
      <c r="H48" s="502" t="s">
        <v>431</v>
      </c>
      <c r="I48" s="503" t="s">
        <v>432</v>
      </c>
      <c r="J48" s="502" t="s">
        <v>433</v>
      </c>
      <c r="K48" s="503" t="s">
        <v>434</v>
      </c>
      <c r="L48" s="502" t="s">
        <v>435</v>
      </c>
      <c r="M48" s="503" t="s">
        <v>436</v>
      </c>
      <c r="N48" s="502" t="s">
        <v>437</v>
      </c>
      <c r="O48" s="503" t="s">
        <v>438</v>
      </c>
      <c r="P48" s="502" t="s">
        <v>439</v>
      </c>
      <c r="Q48" s="503" t="s">
        <v>440</v>
      </c>
      <c r="R48" s="502" t="s">
        <v>441</v>
      </c>
      <c r="S48" s="503" t="s">
        <v>442</v>
      </c>
      <c r="T48" s="725"/>
      <c r="V48" s="529"/>
      <c r="W48" s="529"/>
      <c r="X48" s="529"/>
      <c r="Y48" s="529"/>
      <c r="Z48" s="529"/>
      <c r="AA48" s="529"/>
    </row>
    <row r="49" spans="1:27" ht="37.25" customHeight="1">
      <c r="A49" s="137" t="s">
        <v>651</v>
      </c>
      <c r="B49" s="137" t="s">
        <v>652</v>
      </c>
      <c r="C49" s="490"/>
      <c r="D49" s="204" t="s">
        <v>347</v>
      </c>
      <c r="E49" s="133"/>
      <c r="F49" s="514" t="e">
        <f>F40/SUM($F40:$G40)</f>
        <v>#DIV/0!</v>
      </c>
      <c r="G49" s="516" t="e">
        <f>G40/SUM($F40:$G40)</f>
        <v>#DIV/0!</v>
      </c>
      <c r="H49" s="514" t="e">
        <f t="shared" ref="H49:I53" si="11">H40/F40</f>
        <v>#DIV/0!</v>
      </c>
      <c r="I49" s="516" t="e">
        <f t="shared" si="11"/>
        <v>#DIV/0!</v>
      </c>
      <c r="J49" s="514" t="e">
        <f>J40/$H40</f>
        <v>#DIV/0!</v>
      </c>
      <c r="K49" s="516" t="e">
        <f>K40/$I40</f>
        <v>#DIV/0!</v>
      </c>
      <c r="L49" s="514" t="e">
        <f>L40/$H40</f>
        <v>#DIV/0!</v>
      </c>
      <c r="M49" s="516" t="e">
        <f>M40/$I40</f>
        <v>#DIV/0!</v>
      </c>
      <c r="N49" s="514">
        <f>N40/'EJEMPLO Ind8'!$I5</f>
        <v>0</v>
      </c>
      <c r="O49" s="516">
        <f>O40/'EJEMPLO Ind8'!$J5</f>
        <v>0</v>
      </c>
      <c r="P49" s="514" t="e">
        <f>P40/$H40</f>
        <v>#DIV/0!</v>
      </c>
      <c r="Q49" s="516" t="e">
        <f>Q40/$I40</f>
        <v>#DIV/0!</v>
      </c>
      <c r="R49" s="514" t="e">
        <f>R40/$H40</f>
        <v>#DIV/0!</v>
      </c>
      <c r="S49" s="516" t="e">
        <f>S40/$I40</f>
        <v>#DIV/0!</v>
      </c>
      <c r="T49" s="446"/>
      <c r="V49" s="529"/>
      <c r="W49" s="529"/>
      <c r="X49" s="529"/>
      <c r="Y49" s="529"/>
      <c r="Z49" s="529"/>
      <c r="AA49" s="529"/>
    </row>
    <row r="50" spans="1:27" ht="37.25" customHeight="1">
      <c r="A50" s="137" t="s">
        <v>651</v>
      </c>
      <c r="B50" s="137" t="s">
        <v>652</v>
      </c>
      <c r="C50" s="492"/>
      <c r="D50" s="175" t="s">
        <v>245</v>
      </c>
      <c r="E50" s="133"/>
      <c r="F50" s="514" t="e">
        <f>F41/SUM($F41:$G41)</f>
        <v>#VALUE!</v>
      </c>
      <c r="G50" s="516" t="e">
        <f>G41/SUM($F41:$G41)</f>
        <v>#DIV/0!</v>
      </c>
      <c r="H50" s="514" t="e">
        <f t="shared" si="11"/>
        <v>#VALUE!</v>
      </c>
      <c r="I50" s="516" t="e">
        <f t="shared" si="11"/>
        <v>#DIV/0!</v>
      </c>
      <c r="J50" s="514" t="e">
        <f>J41/$H41</f>
        <v>#VALUE!</v>
      </c>
      <c r="K50" s="516" t="e">
        <f>K41/$I41</f>
        <v>#DIV/0!</v>
      </c>
      <c r="L50" s="514" t="e">
        <f>L41/$H41</f>
        <v>#VALUE!</v>
      </c>
      <c r="M50" s="516" t="e">
        <f>M41/$I41</f>
        <v>#DIV/0!</v>
      </c>
      <c r="N50" s="514" t="e">
        <f>N41/'EJEMPLO Ind8'!$I6</f>
        <v>#VALUE!</v>
      </c>
      <c r="O50" s="516" t="e">
        <f>O41/'EJEMPLO Ind8'!$J6</f>
        <v>#VALUE!</v>
      </c>
      <c r="P50" s="514" t="e">
        <f>P41/$H41</f>
        <v>#VALUE!</v>
      </c>
      <c r="Q50" s="516" t="e">
        <f>Q41/$I41</f>
        <v>#DIV/0!</v>
      </c>
      <c r="R50" s="514" t="e">
        <f>R41/$H41</f>
        <v>#VALUE!</v>
      </c>
      <c r="S50" s="516" t="e">
        <f>S41/$I41</f>
        <v>#DIV/0!</v>
      </c>
      <c r="T50" s="446"/>
      <c r="V50" s="531"/>
      <c r="W50" s="531"/>
      <c r="X50" s="531"/>
      <c r="Y50" s="531"/>
      <c r="Z50" s="531"/>
      <c r="AA50" s="531"/>
    </row>
    <row r="51" spans="1:27" ht="37.25" customHeight="1">
      <c r="A51" s="137" t="s">
        <v>651</v>
      </c>
      <c r="B51" s="137" t="s">
        <v>652</v>
      </c>
      <c r="C51" s="492"/>
      <c r="D51" s="175" t="s">
        <v>246</v>
      </c>
      <c r="E51" s="133"/>
      <c r="F51" s="518" t="e">
        <f t="shared" ref="F51:G53" si="12">F42/SUM($F42:$G42)</f>
        <v>#DIV/0!</v>
      </c>
      <c r="G51" s="521" t="e">
        <f t="shared" si="12"/>
        <v>#DIV/0!</v>
      </c>
      <c r="H51" s="518" t="e">
        <f t="shared" si="11"/>
        <v>#DIV/0!</v>
      </c>
      <c r="I51" s="521" t="e">
        <f t="shared" si="11"/>
        <v>#DIV/0!</v>
      </c>
      <c r="J51" s="518" t="e">
        <f>J$42/$H$42</f>
        <v>#DIV/0!</v>
      </c>
      <c r="K51" s="521" t="e">
        <f>K$42/$I$42</f>
        <v>#DIV/0!</v>
      </c>
      <c r="L51" s="518" t="e">
        <f>L$42/$H$42</f>
        <v>#DIV/0!</v>
      </c>
      <c r="M51" s="521" t="e">
        <f>M$42/$I$42</f>
        <v>#DIV/0!</v>
      </c>
      <c r="N51" s="514">
        <f>N42/'EJEMPLO Ind8'!$I7</f>
        <v>0</v>
      </c>
      <c r="O51" s="516">
        <f>O42/'EJEMPLO Ind8'!$J7</f>
        <v>0</v>
      </c>
      <c r="P51" s="518" t="e">
        <f>P$42/$H$42</f>
        <v>#DIV/0!</v>
      </c>
      <c r="Q51" s="521" t="e">
        <f>Q$42/$I$42</f>
        <v>#DIV/0!</v>
      </c>
      <c r="R51" s="518" t="e">
        <f>R$42/$H$42</f>
        <v>#DIV/0!</v>
      </c>
      <c r="S51" s="521" t="e">
        <f>S$42/$I$42</f>
        <v>#DIV/0!</v>
      </c>
      <c r="T51" s="446"/>
      <c r="V51" s="531"/>
      <c r="W51" s="531"/>
      <c r="X51" s="531"/>
      <c r="Y51" s="531"/>
      <c r="Z51" s="531"/>
      <c r="AA51" s="531"/>
    </row>
    <row r="52" spans="1:27" ht="37.25" customHeight="1">
      <c r="A52" s="137" t="s">
        <v>651</v>
      </c>
      <c r="B52" s="137" t="s">
        <v>652</v>
      </c>
      <c r="C52" s="492"/>
      <c r="D52" s="175" t="s">
        <v>247</v>
      </c>
      <c r="E52" s="133"/>
      <c r="F52" s="518" t="e">
        <f t="shared" si="12"/>
        <v>#DIV/0!</v>
      </c>
      <c r="G52" s="521" t="e">
        <f t="shared" si="12"/>
        <v>#DIV/0!</v>
      </c>
      <c r="H52" s="518" t="e">
        <f t="shared" si="11"/>
        <v>#DIV/0!</v>
      </c>
      <c r="I52" s="521" t="e">
        <f t="shared" si="11"/>
        <v>#DIV/0!</v>
      </c>
      <c r="J52" s="518" t="e">
        <f>J$43/$H$43</f>
        <v>#DIV/0!</v>
      </c>
      <c r="K52" s="521" t="e">
        <f>K$43/$I$43</f>
        <v>#DIV/0!</v>
      </c>
      <c r="L52" s="518" t="e">
        <f>L$43/$H$43</f>
        <v>#DIV/0!</v>
      </c>
      <c r="M52" s="521" t="e">
        <f>M$43/$I$43</f>
        <v>#DIV/0!</v>
      </c>
      <c r="N52" s="514">
        <f>N43/'EJEMPLO Ind8'!$I8</f>
        <v>0</v>
      </c>
      <c r="O52" s="516">
        <f>O43/'EJEMPLO Ind8'!$J8</f>
        <v>0</v>
      </c>
      <c r="P52" s="518" t="e">
        <f>P$43/$H$43</f>
        <v>#DIV/0!</v>
      </c>
      <c r="Q52" s="521" t="e">
        <f>Q$43/$I$43</f>
        <v>#DIV/0!</v>
      </c>
      <c r="R52" s="518" t="e">
        <f>R$43/$H$43</f>
        <v>#DIV/0!</v>
      </c>
      <c r="S52" s="521" t="e">
        <f>S$43/$I$43</f>
        <v>#DIV/0!</v>
      </c>
      <c r="T52" s="446"/>
      <c r="V52" s="531"/>
      <c r="W52" s="531"/>
      <c r="X52" s="531"/>
      <c r="Y52" s="531"/>
      <c r="Z52" s="531"/>
      <c r="AA52" s="531"/>
    </row>
    <row r="53" spans="1:27" ht="37.25" customHeight="1" thickBot="1">
      <c r="A53" s="137" t="s">
        <v>651</v>
      </c>
      <c r="B53" s="137" t="s">
        <v>652</v>
      </c>
      <c r="C53" s="492"/>
      <c r="D53" s="175" t="s">
        <v>248</v>
      </c>
      <c r="E53" s="133"/>
      <c r="F53" s="526" t="e">
        <f t="shared" si="12"/>
        <v>#DIV/0!</v>
      </c>
      <c r="G53" s="528" t="e">
        <f t="shared" si="12"/>
        <v>#DIV/0!</v>
      </c>
      <c r="H53" s="526" t="e">
        <f t="shared" si="11"/>
        <v>#DIV/0!</v>
      </c>
      <c r="I53" s="528" t="e">
        <f t="shared" si="11"/>
        <v>#DIV/0!</v>
      </c>
      <c r="J53" s="526" t="e">
        <f>J$44/$H$44</f>
        <v>#DIV/0!</v>
      </c>
      <c r="K53" s="528" t="e">
        <f>K$44/$I$44</f>
        <v>#DIV/0!</v>
      </c>
      <c r="L53" s="526" t="e">
        <f>L$44/$H$44</f>
        <v>#DIV/0!</v>
      </c>
      <c r="M53" s="528" t="e">
        <f>M$44/$I$44</f>
        <v>#DIV/0!</v>
      </c>
      <c r="N53" s="522">
        <f>N44/'EJEMPLO Ind8'!$I9</f>
        <v>0</v>
      </c>
      <c r="O53" s="524">
        <f>O44/'EJEMPLO Ind8'!$J9</f>
        <v>0</v>
      </c>
      <c r="P53" s="526" t="e">
        <f>P$44/$H$44</f>
        <v>#DIV/0!</v>
      </c>
      <c r="Q53" s="528" t="e">
        <f>Q$44/$I$44</f>
        <v>#DIV/0!</v>
      </c>
      <c r="R53" s="526" t="e">
        <f>R$44/$H$44</f>
        <v>#DIV/0!</v>
      </c>
      <c r="S53" s="528" t="e">
        <f>S$44/$I$44</f>
        <v>#DIV/0!</v>
      </c>
      <c r="T53" s="446"/>
      <c r="V53" s="531"/>
      <c r="W53" s="531"/>
      <c r="X53" s="531"/>
      <c r="Y53" s="531"/>
      <c r="Z53" s="531"/>
      <c r="AA53" s="531"/>
    </row>
    <row r="54" spans="1:27" ht="25.25" customHeight="1"/>
    <row r="55" spans="1:27" ht="31.25" customHeight="1" thickBot="1">
      <c r="A55" s="715" t="s">
        <v>476</v>
      </c>
      <c r="B55" s="716"/>
      <c r="C55" s="716"/>
      <c r="D55" s="716"/>
      <c r="E55" s="716"/>
      <c r="F55" s="716"/>
      <c r="G55" s="716"/>
      <c r="H55" s="716"/>
      <c r="I55" s="716"/>
      <c r="J55" s="716"/>
      <c r="K55" s="716"/>
      <c r="L55" s="716"/>
      <c r="M55" s="716"/>
      <c r="N55" s="716"/>
      <c r="O55" s="716"/>
      <c r="P55" s="716"/>
      <c r="Q55" s="716"/>
      <c r="R55" s="716"/>
      <c r="S55" s="716"/>
      <c r="T55" s="712"/>
      <c r="U55" s="530"/>
      <c r="V55" s="488"/>
      <c r="W55" s="488"/>
      <c r="X55" s="488"/>
      <c r="Y55" s="488"/>
      <c r="Z55" s="488"/>
      <c r="AA55" s="488"/>
    </row>
    <row r="56" spans="1:27" ht="72" customHeight="1">
      <c r="A56" s="684" t="s">
        <v>238</v>
      </c>
      <c r="B56" s="684" t="s">
        <v>239</v>
      </c>
      <c r="C56" s="684" t="s">
        <v>489</v>
      </c>
      <c r="D56" s="684" t="s">
        <v>240</v>
      </c>
      <c r="E56" s="687" t="s">
        <v>604</v>
      </c>
      <c r="F56" s="688" t="s">
        <v>469</v>
      </c>
      <c r="G56" s="690"/>
      <c r="H56" s="709" t="s">
        <v>488</v>
      </c>
      <c r="I56" s="711"/>
      <c r="J56" s="688" t="s">
        <v>268</v>
      </c>
      <c r="K56" s="690"/>
      <c r="L56" s="688" t="s">
        <v>269</v>
      </c>
      <c r="M56" s="690"/>
      <c r="N56" s="688" t="s">
        <v>605</v>
      </c>
      <c r="O56" s="690"/>
      <c r="P56" s="688" t="s">
        <v>270</v>
      </c>
      <c r="Q56" s="690"/>
      <c r="R56" s="688" t="s">
        <v>271</v>
      </c>
      <c r="S56" s="690"/>
      <c r="T56" s="691" t="s">
        <v>244</v>
      </c>
      <c r="V56" s="488"/>
      <c r="W56" s="488"/>
      <c r="X56" s="488"/>
      <c r="Y56" s="488"/>
      <c r="Z56" s="488"/>
      <c r="AA56" s="488"/>
    </row>
    <row r="57" spans="1:27" ht="108">
      <c r="A57" s="684"/>
      <c r="B57" s="684"/>
      <c r="C57" s="684"/>
      <c r="D57" s="684"/>
      <c r="E57" s="687"/>
      <c r="F57" s="502" t="s">
        <v>408</v>
      </c>
      <c r="G57" s="503" t="s">
        <v>409</v>
      </c>
      <c r="H57" s="502" t="s">
        <v>408</v>
      </c>
      <c r="I57" s="503" t="s">
        <v>409</v>
      </c>
      <c r="J57" s="502" t="s">
        <v>408</v>
      </c>
      <c r="K57" s="503" t="s">
        <v>409</v>
      </c>
      <c r="L57" s="502" t="s">
        <v>408</v>
      </c>
      <c r="M57" s="503" t="s">
        <v>409</v>
      </c>
      <c r="N57" s="502" t="s">
        <v>408</v>
      </c>
      <c r="O57" s="503" t="s">
        <v>409</v>
      </c>
      <c r="P57" s="502" t="s">
        <v>408</v>
      </c>
      <c r="Q57" s="503" t="s">
        <v>409</v>
      </c>
      <c r="R57" s="502" t="s">
        <v>408</v>
      </c>
      <c r="S57" s="503" t="s">
        <v>409</v>
      </c>
      <c r="T57" s="691"/>
      <c r="V57" s="529"/>
      <c r="W57" s="529"/>
      <c r="X57" s="529"/>
      <c r="Y57" s="529"/>
      <c r="Z57" s="529"/>
      <c r="AA57" s="529"/>
    </row>
    <row r="58" spans="1:27" ht="37.25" customHeight="1">
      <c r="A58" s="137" t="s">
        <v>651</v>
      </c>
      <c r="B58" s="137" t="s">
        <v>652</v>
      </c>
      <c r="C58" s="490"/>
      <c r="D58" s="204" t="s">
        <v>347</v>
      </c>
      <c r="E58" s="133"/>
      <c r="F58" s="439"/>
      <c r="G58" s="440"/>
      <c r="H58" s="439"/>
      <c r="I58" s="440"/>
      <c r="J58" s="439"/>
      <c r="K58" s="440"/>
      <c r="L58" s="439"/>
      <c r="M58" s="440"/>
      <c r="N58" s="446"/>
      <c r="O58" s="444"/>
      <c r="P58" s="439"/>
      <c r="Q58" s="440"/>
      <c r="R58" s="439"/>
      <c r="S58" s="440"/>
      <c r="T58" s="447"/>
      <c r="V58" s="529"/>
      <c r="W58" s="529"/>
      <c r="X58" s="529"/>
      <c r="Y58" s="529"/>
      <c r="Z58" s="529"/>
      <c r="AA58" s="529"/>
    </row>
    <row r="59" spans="1:27" ht="161" customHeight="1">
      <c r="A59" s="137" t="s">
        <v>651</v>
      </c>
      <c r="B59" s="137" t="s">
        <v>652</v>
      </c>
      <c r="C59" s="492"/>
      <c r="D59" s="175" t="s">
        <v>245</v>
      </c>
      <c r="E59" s="407" t="s">
        <v>632</v>
      </c>
      <c r="F59" s="442" t="s">
        <v>645</v>
      </c>
      <c r="G59" s="440"/>
      <c r="H59" s="442" t="s">
        <v>646</v>
      </c>
      <c r="I59" s="532"/>
      <c r="J59" s="325" t="s">
        <v>647</v>
      </c>
      <c r="K59" s="326"/>
      <c r="L59" s="442" t="s">
        <v>648</v>
      </c>
      <c r="M59" s="507"/>
      <c r="N59" s="442" t="s">
        <v>608</v>
      </c>
      <c r="O59" s="324"/>
      <c r="P59" s="442" t="s">
        <v>649</v>
      </c>
      <c r="Q59" s="507"/>
      <c r="R59" s="442" t="s">
        <v>650</v>
      </c>
      <c r="S59" s="440"/>
      <c r="T59" s="447"/>
    </row>
    <row r="60" spans="1:27" ht="37.25" customHeight="1">
      <c r="A60" s="137" t="s">
        <v>651</v>
      </c>
      <c r="B60" s="137" t="s">
        <v>652</v>
      </c>
      <c r="C60" s="492"/>
      <c r="D60" s="175" t="s">
        <v>246</v>
      </c>
      <c r="E60" s="133"/>
      <c r="F60" s="439"/>
      <c r="G60" s="440"/>
      <c r="H60" s="439"/>
      <c r="I60" s="440"/>
      <c r="J60" s="439"/>
      <c r="K60" s="440"/>
      <c r="L60" s="439"/>
      <c r="M60" s="440"/>
      <c r="N60" s="439"/>
      <c r="O60" s="440"/>
      <c r="P60" s="439"/>
      <c r="Q60" s="440"/>
      <c r="R60" s="439"/>
      <c r="S60" s="440"/>
      <c r="T60" s="447"/>
    </row>
    <row r="61" spans="1:27" ht="37.25" customHeight="1">
      <c r="A61" s="137" t="s">
        <v>651</v>
      </c>
      <c r="B61" s="137" t="s">
        <v>652</v>
      </c>
      <c r="C61" s="492"/>
      <c r="D61" s="175" t="s">
        <v>247</v>
      </c>
      <c r="E61" s="133"/>
      <c r="F61" s="446"/>
      <c r="G61" s="444"/>
      <c r="H61" s="446"/>
      <c r="I61" s="444"/>
      <c r="J61" s="446"/>
      <c r="K61" s="444"/>
      <c r="L61" s="446"/>
      <c r="M61" s="444"/>
      <c r="N61" s="446"/>
      <c r="O61" s="444"/>
      <c r="P61" s="446"/>
      <c r="Q61" s="444"/>
      <c r="R61" s="446"/>
      <c r="S61" s="444"/>
      <c r="T61" s="447"/>
    </row>
    <row r="62" spans="1:27" ht="37.25" customHeight="1" thickBot="1">
      <c r="A62" s="137" t="s">
        <v>651</v>
      </c>
      <c r="B62" s="137" t="s">
        <v>652</v>
      </c>
      <c r="C62" s="492"/>
      <c r="D62" s="175" t="s">
        <v>248</v>
      </c>
      <c r="E62" s="133"/>
      <c r="F62" s="448"/>
      <c r="G62" s="450"/>
      <c r="H62" s="448"/>
      <c r="I62" s="450"/>
      <c r="J62" s="448"/>
      <c r="K62" s="450"/>
      <c r="L62" s="448"/>
      <c r="M62" s="450"/>
      <c r="N62" s="448"/>
      <c r="O62" s="450"/>
      <c r="P62" s="448"/>
      <c r="Q62" s="450"/>
      <c r="R62" s="448"/>
      <c r="S62" s="450"/>
      <c r="T62" s="447"/>
    </row>
    <row r="63" spans="1:27" ht="25.25" customHeight="1"/>
    <row r="64" spans="1:27" ht="31.25" customHeight="1" thickBot="1">
      <c r="A64" s="715" t="s">
        <v>477</v>
      </c>
      <c r="B64" s="716"/>
      <c r="C64" s="716"/>
      <c r="D64" s="716"/>
      <c r="E64" s="716"/>
      <c r="F64" s="716"/>
      <c r="G64" s="716"/>
      <c r="H64" s="716"/>
      <c r="I64" s="716"/>
      <c r="J64" s="716"/>
      <c r="K64" s="716"/>
      <c r="L64" s="716"/>
      <c r="M64" s="716"/>
      <c r="N64" s="716"/>
      <c r="O64" s="716"/>
      <c r="P64" s="716"/>
      <c r="Q64" s="716"/>
      <c r="R64" s="716"/>
      <c r="S64" s="716"/>
      <c r="T64" s="712"/>
      <c r="U64" s="530"/>
      <c r="V64" s="488"/>
      <c r="W64" s="488"/>
      <c r="X64" s="488"/>
      <c r="Y64" s="488"/>
      <c r="Z64" s="488"/>
      <c r="AA64" s="488"/>
    </row>
    <row r="65" spans="1:27" ht="72" customHeight="1">
      <c r="A65" s="686" t="s">
        <v>238</v>
      </c>
      <c r="B65" s="686" t="s">
        <v>239</v>
      </c>
      <c r="C65" s="684" t="s">
        <v>489</v>
      </c>
      <c r="D65" s="684" t="s">
        <v>240</v>
      </c>
      <c r="E65" s="687" t="s">
        <v>604</v>
      </c>
      <c r="F65" s="709" t="s">
        <v>469</v>
      </c>
      <c r="G65" s="711"/>
      <c r="H65" s="709" t="s">
        <v>488</v>
      </c>
      <c r="I65" s="711"/>
      <c r="J65" s="709" t="s">
        <v>268</v>
      </c>
      <c r="K65" s="711"/>
      <c r="L65" s="709" t="s">
        <v>269</v>
      </c>
      <c r="M65" s="711"/>
      <c r="N65" s="709" t="s">
        <v>605</v>
      </c>
      <c r="O65" s="711"/>
      <c r="P65" s="709" t="s">
        <v>270</v>
      </c>
      <c r="Q65" s="711"/>
      <c r="R65" s="709" t="s">
        <v>271</v>
      </c>
      <c r="S65" s="711"/>
      <c r="T65" s="724" t="s">
        <v>244</v>
      </c>
      <c r="V65" s="488"/>
      <c r="W65" s="488"/>
      <c r="X65" s="488"/>
      <c r="Y65" s="488"/>
      <c r="Z65" s="488"/>
      <c r="AA65" s="488"/>
    </row>
    <row r="66" spans="1:27" ht="147" customHeight="1">
      <c r="A66" s="717"/>
      <c r="B66" s="717"/>
      <c r="C66" s="684"/>
      <c r="D66" s="684"/>
      <c r="E66" s="687"/>
      <c r="F66" s="502" t="s">
        <v>443</v>
      </c>
      <c r="G66" s="503" t="s">
        <v>444</v>
      </c>
      <c r="H66" s="502" t="s">
        <v>443</v>
      </c>
      <c r="I66" s="503" t="s">
        <v>444</v>
      </c>
      <c r="J66" s="502" t="s">
        <v>445</v>
      </c>
      <c r="K66" s="503" t="s">
        <v>446</v>
      </c>
      <c r="L66" s="502" t="s">
        <v>447</v>
      </c>
      <c r="M66" s="503" t="s">
        <v>448</v>
      </c>
      <c r="N66" s="502" t="s">
        <v>449</v>
      </c>
      <c r="O66" s="503" t="s">
        <v>450</v>
      </c>
      <c r="P66" s="502" t="s">
        <v>451</v>
      </c>
      <c r="Q66" s="503" t="s">
        <v>452</v>
      </c>
      <c r="R66" s="502" t="s">
        <v>453</v>
      </c>
      <c r="S66" s="503" t="s">
        <v>454</v>
      </c>
      <c r="T66" s="725"/>
      <c r="V66" s="529"/>
      <c r="W66" s="529"/>
      <c r="X66" s="529"/>
      <c r="Y66" s="529"/>
      <c r="Z66" s="529"/>
      <c r="AA66" s="529"/>
    </row>
    <row r="67" spans="1:27" ht="37.25" customHeight="1">
      <c r="A67" s="137" t="s">
        <v>651</v>
      </c>
      <c r="B67" s="137" t="s">
        <v>652</v>
      </c>
      <c r="C67" s="490"/>
      <c r="D67" s="204" t="s">
        <v>347</v>
      </c>
      <c r="E67" s="133"/>
      <c r="F67" s="514" t="e">
        <f t="shared" ref="F67:G69" si="13">F58/SUM($F58:$G58)</f>
        <v>#DIV/0!</v>
      </c>
      <c r="G67" s="516" t="e">
        <f t="shared" si="13"/>
        <v>#DIV/0!</v>
      </c>
      <c r="H67" s="514" t="e">
        <f>H58/F58</f>
        <v>#DIV/0!</v>
      </c>
      <c r="I67" s="516" t="e">
        <f>I58/G58</f>
        <v>#DIV/0!</v>
      </c>
      <c r="J67" s="514" t="e">
        <f>J58/$H$58</f>
        <v>#DIV/0!</v>
      </c>
      <c r="K67" s="516" t="e">
        <f>K$58/$I$58</f>
        <v>#DIV/0!</v>
      </c>
      <c r="L67" s="514" t="e">
        <f>L58/$H$58</f>
        <v>#DIV/0!</v>
      </c>
      <c r="M67" s="516" t="e">
        <f>M$58/$I$58</f>
        <v>#DIV/0!</v>
      </c>
      <c r="N67" s="514" t="e">
        <f>N58/'EJEMPLO Ind8'!$K5</f>
        <v>#DIV/0!</v>
      </c>
      <c r="O67" s="516">
        <f>O58/'EJEMPLO Ind8'!$L5</f>
        <v>0</v>
      </c>
      <c r="P67" s="514" t="e">
        <f>P58/$H$58</f>
        <v>#DIV/0!</v>
      </c>
      <c r="Q67" s="516" t="e">
        <f>Q$58/$I$58</f>
        <v>#DIV/0!</v>
      </c>
      <c r="R67" s="514" t="e">
        <f>R58/$H$58</f>
        <v>#DIV/0!</v>
      </c>
      <c r="S67" s="516" t="e">
        <f>S$58/$I$58</f>
        <v>#DIV/0!</v>
      </c>
      <c r="T67" s="446"/>
      <c r="V67" s="529"/>
      <c r="W67" s="529"/>
      <c r="X67" s="529"/>
      <c r="Y67" s="529"/>
      <c r="Z67" s="529"/>
      <c r="AA67" s="529"/>
    </row>
    <row r="68" spans="1:27" ht="37.25" customHeight="1">
      <c r="A68" s="137" t="s">
        <v>651</v>
      </c>
      <c r="B68" s="137" t="s">
        <v>652</v>
      </c>
      <c r="C68" s="492"/>
      <c r="D68" s="175" t="s">
        <v>245</v>
      </c>
      <c r="E68" s="133"/>
      <c r="F68" s="514" t="e">
        <f t="shared" si="13"/>
        <v>#VALUE!</v>
      </c>
      <c r="G68" s="516" t="e">
        <f t="shared" si="13"/>
        <v>#DIV/0!</v>
      </c>
      <c r="H68" s="518" t="e">
        <f>H59/$F59</f>
        <v>#VALUE!</v>
      </c>
      <c r="I68" s="521" t="e">
        <f>I59/$G59</f>
        <v>#DIV/0!</v>
      </c>
      <c r="J68" s="518" t="e">
        <f>J59/$H59</f>
        <v>#VALUE!</v>
      </c>
      <c r="K68" s="521" t="e">
        <f>K59/$I59</f>
        <v>#DIV/0!</v>
      </c>
      <c r="L68" s="518" t="e">
        <f>L59/$H59</f>
        <v>#VALUE!</v>
      </c>
      <c r="M68" s="521" t="e">
        <f>M59/$I59</f>
        <v>#DIV/0!</v>
      </c>
      <c r="N68" s="514" t="e">
        <f>N59/'EJEMPLO Ind8'!$K6</f>
        <v>#VALUE!</v>
      </c>
      <c r="O68" s="516">
        <f>O59/'EJEMPLO Ind8'!$L6</f>
        <v>0</v>
      </c>
      <c r="P68" s="518" t="e">
        <f>P59/$H59</f>
        <v>#VALUE!</v>
      </c>
      <c r="Q68" s="521" t="e">
        <f>Q59/$I59</f>
        <v>#DIV/0!</v>
      </c>
      <c r="R68" s="518" t="e">
        <f>R59/$H59</f>
        <v>#VALUE!</v>
      </c>
      <c r="S68" s="521" t="e">
        <f>S59/$I59</f>
        <v>#DIV/0!</v>
      </c>
      <c r="T68" s="446"/>
      <c r="V68" s="531"/>
      <c r="W68" s="531"/>
      <c r="X68" s="531"/>
      <c r="Y68" s="531"/>
      <c r="Z68" s="531"/>
      <c r="AA68" s="531"/>
    </row>
    <row r="69" spans="1:27" ht="37.25" customHeight="1">
      <c r="A69" s="137" t="s">
        <v>651</v>
      </c>
      <c r="B69" s="137" t="s">
        <v>652</v>
      </c>
      <c r="C69" s="492"/>
      <c r="D69" s="175" t="s">
        <v>246</v>
      </c>
      <c r="E69" s="133"/>
      <c r="F69" s="514" t="e">
        <f t="shared" si="13"/>
        <v>#DIV/0!</v>
      </c>
      <c r="G69" s="516" t="e">
        <f t="shared" si="13"/>
        <v>#DIV/0!</v>
      </c>
      <c r="H69" s="518" t="e">
        <f>H60/$F60</f>
        <v>#DIV/0!</v>
      </c>
      <c r="I69" s="521" t="e">
        <f>I60/$G60</f>
        <v>#DIV/0!</v>
      </c>
      <c r="J69" s="518" t="e">
        <f>J60/$H60</f>
        <v>#DIV/0!</v>
      </c>
      <c r="K69" s="521" t="e">
        <f>K60/$I60</f>
        <v>#DIV/0!</v>
      </c>
      <c r="L69" s="518" t="e">
        <f>L60/$H60</f>
        <v>#DIV/0!</v>
      </c>
      <c r="M69" s="521" t="e">
        <f>M60/$I60</f>
        <v>#DIV/0!</v>
      </c>
      <c r="N69" s="514" t="e">
        <f>N60/'EJEMPLO Ind8'!$K7</f>
        <v>#VALUE!</v>
      </c>
      <c r="O69" s="516" t="e">
        <f>O60/'EJEMPLO Ind8'!$L7</f>
        <v>#VALUE!</v>
      </c>
      <c r="P69" s="518" t="e">
        <f>P60/$H60</f>
        <v>#DIV/0!</v>
      </c>
      <c r="Q69" s="521" t="e">
        <f>Q60/$I60</f>
        <v>#DIV/0!</v>
      </c>
      <c r="R69" s="518" t="e">
        <f>R60/$H60</f>
        <v>#DIV/0!</v>
      </c>
      <c r="S69" s="521" t="e">
        <f>S60/$I60</f>
        <v>#DIV/0!</v>
      </c>
      <c r="T69" s="446"/>
      <c r="V69" s="531"/>
      <c r="W69" s="531"/>
      <c r="X69" s="531"/>
      <c r="Y69" s="531"/>
      <c r="Z69" s="531"/>
      <c r="AA69" s="531"/>
    </row>
    <row r="70" spans="1:27" ht="37.25" customHeight="1">
      <c r="A70" s="137" t="s">
        <v>651</v>
      </c>
      <c r="B70" s="137" t="s">
        <v>652</v>
      </c>
      <c r="C70" s="492"/>
      <c r="D70" s="175" t="s">
        <v>247</v>
      </c>
      <c r="E70" s="133"/>
      <c r="F70" s="518" t="e">
        <f t="shared" ref="F70:G71" si="14">F61/SUM($F61:$G61)</f>
        <v>#DIV/0!</v>
      </c>
      <c r="G70" s="521" t="e">
        <f>G61/SUM($F61:$G61)</f>
        <v>#DIV/0!</v>
      </c>
      <c r="H70" s="518" t="e">
        <f>H61/F61</f>
        <v>#DIV/0!</v>
      </c>
      <c r="I70" s="521" t="e">
        <f>I61/G61</f>
        <v>#DIV/0!</v>
      </c>
      <c r="J70" s="518" t="e">
        <f>J61/$H$61</f>
        <v>#DIV/0!</v>
      </c>
      <c r="K70" s="521" t="e">
        <f>K61/$I$61</f>
        <v>#DIV/0!</v>
      </c>
      <c r="L70" s="518" t="e">
        <f>L61/$H$61</f>
        <v>#DIV/0!</v>
      </c>
      <c r="M70" s="521" t="e">
        <f>M61/$I$61</f>
        <v>#DIV/0!</v>
      </c>
      <c r="N70" s="514" t="e">
        <f>N61/'EJEMPLO Ind8'!$K8</f>
        <v>#DIV/0!</v>
      </c>
      <c r="O70" s="516">
        <f>O61/'EJEMPLO Ind8'!$L8</f>
        <v>0</v>
      </c>
      <c r="P70" s="518" t="e">
        <f>P61/$H$61</f>
        <v>#DIV/0!</v>
      </c>
      <c r="Q70" s="521" t="e">
        <f>Q61/$I$61</f>
        <v>#DIV/0!</v>
      </c>
      <c r="R70" s="518" t="e">
        <f>R61/$H$61</f>
        <v>#DIV/0!</v>
      </c>
      <c r="S70" s="521" t="e">
        <f>S61/$I$61</f>
        <v>#DIV/0!</v>
      </c>
      <c r="T70" s="446"/>
      <c r="V70" s="531"/>
      <c r="W70" s="531"/>
      <c r="X70" s="531"/>
      <c r="Y70" s="531"/>
      <c r="Z70" s="531"/>
      <c r="AA70" s="531"/>
    </row>
    <row r="71" spans="1:27" ht="37.25" customHeight="1" thickBot="1">
      <c r="A71" s="137" t="s">
        <v>651</v>
      </c>
      <c r="B71" s="137" t="s">
        <v>652</v>
      </c>
      <c r="C71" s="492"/>
      <c r="D71" s="175" t="s">
        <v>248</v>
      </c>
      <c r="E71" s="133"/>
      <c r="F71" s="526" t="e">
        <f t="shared" si="14"/>
        <v>#DIV/0!</v>
      </c>
      <c r="G71" s="528" t="e">
        <f t="shared" si="14"/>
        <v>#DIV/0!</v>
      </c>
      <c r="H71" s="526" t="e">
        <f>H62/F62</f>
        <v>#DIV/0!</v>
      </c>
      <c r="I71" s="528" t="e">
        <f>I62/G62</f>
        <v>#DIV/0!</v>
      </c>
      <c r="J71" s="526" t="e">
        <f>J62/$H$62</f>
        <v>#DIV/0!</v>
      </c>
      <c r="K71" s="528" t="e">
        <f>K62/$I$62</f>
        <v>#DIV/0!</v>
      </c>
      <c r="L71" s="526" t="e">
        <f>L62/$H$62</f>
        <v>#DIV/0!</v>
      </c>
      <c r="M71" s="528" t="e">
        <f>M62/$I$62</f>
        <v>#DIV/0!</v>
      </c>
      <c r="N71" s="522">
        <f>N62/'EJEMPLO Ind8'!$K9</f>
        <v>0</v>
      </c>
      <c r="O71" s="524">
        <f>O62/'EJEMPLO Ind8'!$L9</f>
        <v>0</v>
      </c>
      <c r="P71" s="526" t="e">
        <f>P62/$H$62</f>
        <v>#DIV/0!</v>
      </c>
      <c r="Q71" s="528" t="e">
        <f>Q62/$I$62</f>
        <v>#DIV/0!</v>
      </c>
      <c r="R71" s="526" t="e">
        <f>R62/$H$62</f>
        <v>#DIV/0!</v>
      </c>
      <c r="S71" s="528" t="e">
        <f>S62/$I$62</f>
        <v>#DIV/0!</v>
      </c>
      <c r="T71" s="446"/>
      <c r="V71" s="531"/>
      <c r="W71" s="531"/>
      <c r="X71" s="531"/>
      <c r="Y71" s="531"/>
      <c r="Z71" s="531"/>
      <c r="AA71" s="531"/>
    </row>
  </sheetData>
  <mergeCells count="88">
    <mergeCell ref="E65:E66"/>
    <mergeCell ref="N56:O56"/>
    <mergeCell ref="P56:Q56"/>
    <mergeCell ref="R56:S56"/>
    <mergeCell ref="R65:S65"/>
    <mergeCell ref="A64:T64"/>
    <mergeCell ref="A65:A66"/>
    <mergeCell ref="B65:B66"/>
    <mergeCell ref="C65:C66"/>
    <mergeCell ref="D65:D66"/>
    <mergeCell ref="T65:T66"/>
    <mergeCell ref="F65:G65"/>
    <mergeCell ref="H65:I65"/>
    <mergeCell ref="J65:K65"/>
    <mergeCell ref="L65:M65"/>
    <mergeCell ref="N65:O65"/>
    <mergeCell ref="P65:Q65"/>
    <mergeCell ref="L47:M47"/>
    <mergeCell ref="N47:O47"/>
    <mergeCell ref="P47:Q47"/>
    <mergeCell ref="R47:S47"/>
    <mergeCell ref="T56:T57"/>
    <mergeCell ref="T47:T48"/>
    <mergeCell ref="A55:T55"/>
    <mergeCell ref="A56:A57"/>
    <mergeCell ref="B56:B57"/>
    <mergeCell ref="C56:C57"/>
    <mergeCell ref="D56:D57"/>
    <mergeCell ref="E56:E57"/>
    <mergeCell ref="F56:G56"/>
    <mergeCell ref="H56:I56"/>
    <mergeCell ref="J56:K56"/>
    <mergeCell ref="L56:M56"/>
    <mergeCell ref="T38:T39"/>
    <mergeCell ref="A46:T46"/>
    <mergeCell ref="A47:A48"/>
    <mergeCell ref="B47:B48"/>
    <mergeCell ref="C47:C48"/>
    <mergeCell ref="D47:D48"/>
    <mergeCell ref="E47:E48"/>
    <mergeCell ref="F47:G47"/>
    <mergeCell ref="H47:I47"/>
    <mergeCell ref="H38:I38"/>
    <mergeCell ref="J38:K38"/>
    <mergeCell ref="L38:M38"/>
    <mergeCell ref="N38:O38"/>
    <mergeCell ref="P38:Q38"/>
    <mergeCell ref="J47:K47"/>
    <mergeCell ref="R38:S38"/>
    <mergeCell ref="F38:G38"/>
    <mergeCell ref="F29:H29"/>
    <mergeCell ref="I29:K29"/>
    <mergeCell ref="L29:N29"/>
    <mergeCell ref="O29:Q29"/>
    <mergeCell ref="A38:A39"/>
    <mergeCell ref="B38:B39"/>
    <mergeCell ref="C38:C39"/>
    <mergeCell ref="D38:D39"/>
    <mergeCell ref="E38:E39"/>
    <mergeCell ref="A20:A21"/>
    <mergeCell ref="X29:Z29"/>
    <mergeCell ref="AA29:AA30"/>
    <mergeCell ref="A37:T37"/>
    <mergeCell ref="R29:T29"/>
    <mergeCell ref="U29:W29"/>
    <mergeCell ref="A28:AA28"/>
    <mergeCell ref="A29:A30"/>
    <mergeCell ref="B29:B30"/>
    <mergeCell ref="C29:C30"/>
    <mergeCell ref="D29:D30"/>
    <mergeCell ref="E29:E30"/>
    <mergeCell ref="B20:B21"/>
    <mergeCell ref="C20:C21"/>
    <mergeCell ref="D20:D21"/>
    <mergeCell ref="U20:W20"/>
    <mergeCell ref="A1:M1"/>
    <mergeCell ref="A2:M2"/>
    <mergeCell ref="A10:L10"/>
    <mergeCell ref="A11:L11"/>
    <mergeCell ref="A19:AA19"/>
    <mergeCell ref="X20:Z20"/>
    <mergeCell ref="AA20:AA21"/>
    <mergeCell ref="E20:E21"/>
    <mergeCell ref="F20:H20"/>
    <mergeCell ref="I20:K20"/>
    <mergeCell ref="L20:N20"/>
    <mergeCell ref="O20:Q20"/>
    <mergeCell ref="R20:T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2992-9D84-F245-B698-67D509BDAF75}">
  <sheetPr>
    <tabColor theme="9"/>
  </sheetPr>
  <dimension ref="A1:LQ71"/>
  <sheetViews>
    <sheetView zoomScale="50" zoomScaleNormal="50" workbookViewId="0">
      <selection activeCell="F4" sqref="F4:L4"/>
    </sheetView>
  </sheetViews>
  <sheetFormatPr baseColWidth="10" defaultColWidth="8.453125" defaultRowHeight="15.5"/>
  <cols>
    <col min="1" max="1" width="13.08984375" style="22" customWidth="1"/>
    <col min="2" max="2" width="18.6328125" style="22" customWidth="1"/>
    <col min="3" max="3" width="21.08984375" style="22" customWidth="1"/>
    <col min="4" max="4" width="23.6328125" style="22" customWidth="1"/>
    <col min="5" max="5" width="21.6328125" style="22" customWidth="1"/>
    <col min="6" max="6" width="28" style="22" customWidth="1"/>
    <col min="7" max="7" width="29" style="22" customWidth="1"/>
    <col min="8" max="8" width="26" style="22" customWidth="1"/>
    <col min="9" max="17" width="31.6328125" style="22" customWidth="1"/>
    <col min="18" max="18" width="34.36328125" style="22" customWidth="1"/>
    <col min="19" max="20" width="31.6328125" style="22" customWidth="1"/>
    <col min="21" max="21" width="26.36328125" style="22" customWidth="1"/>
    <col min="22" max="22" width="16.6328125" style="22" customWidth="1"/>
    <col min="23" max="23" width="26.453125" style="22" customWidth="1"/>
    <col min="24" max="24" width="27" style="22" customWidth="1"/>
    <col min="25" max="25" width="18" style="22" customWidth="1"/>
    <col min="26" max="26" width="26.08984375" style="22" customWidth="1"/>
    <col min="27" max="27" width="25.36328125" style="22" customWidth="1"/>
    <col min="28" max="28" width="24.36328125" style="22" customWidth="1"/>
    <col min="29" max="29" width="8.453125" style="22" bestFit="1" customWidth="1"/>
    <col min="30" max="16384" width="8.453125" style="22"/>
  </cols>
  <sheetData>
    <row r="1" spans="1:329" ht="60" customHeight="1">
      <c r="A1" s="731" t="s">
        <v>467</v>
      </c>
      <c r="B1" s="731"/>
      <c r="C1" s="731"/>
      <c r="D1" s="731"/>
      <c r="E1" s="731"/>
      <c r="F1" s="731"/>
      <c r="G1" s="731"/>
      <c r="H1" s="731"/>
      <c r="I1" s="731"/>
      <c r="J1" s="731"/>
      <c r="K1" s="731"/>
      <c r="L1" s="731"/>
      <c r="M1" s="731"/>
      <c r="N1" s="21"/>
      <c r="O1" s="21"/>
      <c r="P1" s="21"/>
      <c r="Q1" s="21"/>
      <c r="R1" s="21"/>
      <c r="S1" s="21"/>
      <c r="T1" s="21"/>
      <c r="U1" s="21"/>
      <c r="V1" s="21"/>
      <c r="W1" s="21"/>
      <c r="X1" s="21"/>
      <c r="Y1" s="21"/>
      <c r="Z1" s="21"/>
      <c r="AA1" s="21"/>
      <c r="AB1" s="21"/>
    </row>
    <row r="2" spans="1:329" ht="31.25" customHeight="1">
      <c r="A2" s="731" t="s">
        <v>468</v>
      </c>
      <c r="B2" s="731"/>
      <c r="C2" s="731"/>
      <c r="D2" s="731"/>
      <c r="E2" s="731"/>
      <c r="F2" s="731"/>
      <c r="G2" s="731"/>
      <c r="H2" s="731"/>
      <c r="I2" s="731"/>
      <c r="J2" s="731"/>
      <c r="K2" s="731"/>
      <c r="L2" s="731"/>
      <c r="M2" s="731"/>
      <c r="N2" s="21"/>
      <c r="O2" s="21"/>
      <c r="P2" s="21"/>
      <c r="Q2" s="21"/>
      <c r="R2" s="21"/>
      <c r="S2" s="21"/>
      <c r="T2" s="21"/>
      <c r="U2" s="21"/>
      <c r="V2" s="21"/>
      <c r="W2" s="21"/>
      <c r="X2" s="21"/>
      <c r="Y2" s="21"/>
      <c r="Z2" s="21"/>
      <c r="AA2" s="21"/>
      <c r="AB2" s="20"/>
      <c r="AC2" s="20"/>
      <c r="AD2" s="20"/>
      <c r="AE2" s="20"/>
      <c r="AF2" s="20"/>
      <c r="AG2" s="20"/>
      <c r="AH2" s="20"/>
      <c r="AI2" s="20"/>
      <c r="AJ2" s="20"/>
      <c r="AK2" s="20"/>
      <c r="AL2" s="20"/>
      <c r="AM2" s="20"/>
      <c r="AN2" s="20"/>
      <c r="AO2" s="20"/>
      <c r="AP2" s="20"/>
      <c r="AQ2" s="20"/>
      <c r="AR2" s="20"/>
      <c r="AS2" s="20"/>
      <c r="AT2" s="20"/>
      <c r="AU2" s="20"/>
      <c r="AV2" s="20"/>
      <c r="AW2" s="20"/>
      <c r="AX2" s="20"/>
    </row>
    <row r="3" spans="1:329" s="23" customFormat="1" ht="75" customHeight="1">
      <c r="A3" s="19" t="s">
        <v>238</v>
      </c>
      <c r="B3" s="19" t="s">
        <v>239</v>
      </c>
      <c r="C3" s="19" t="s">
        <v>489</v>
      </c>
      <c r="D3" s="19" t="s">
        <v>240</v>
      </c>
      <c r="E3" s="19" t="s">
        <v>604</v>
      </c>
      <c r="F3" s="19" t="s">
        <v>469</v>
      </c>
      <c r="G3" s="19" t="s">
        <v>488</v>
      </c>
      <c r="H3" s="19" t="s">
        <v>268</v>
      </c>
      <c r="I3" s="19" t="s">
        <v>269</v>
      </c>
      <c r="J3" s="19" t="s">
        <v>470</v>
      </c>
      <c r="K3" s="19" t="s">
        <v>270</v>
      </c>
      <c r="L3" s="19" t="s">
        <v>271</v>
      </c>
      <c r="M3" s="19" t="s">
        <v>244</v>
      </c>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row>
    <row r="4" spans="1:329" s="23" customFormat="1" ht="37.25" customHeight="1">
      <c r="A4" s="11" t="s">
        <v>380</v>
      </c>
      <c r="B4" s="11" t="s">
        <v>381</v>
      </c>
      <c r="C4" s="47">
        <v>44409</v>
      </c>
      <c r="D4" s="11" t="s">
        <v>347</v>
      </c>
      <c r="E4" s="15">
        <v>65</v>
      </c>
      <c r="F4" s="11">
        <v>26</v>
      </c>
      <c r="G4" s="15">
        <v>20</v>
      </c>
      <c r="H4" s="11">
        <v>16</v>
      </c>
      <c r="I4" s="15">
        <v>4</v>
      </c>
      <c r="J4" s="11">
        <v>35</v>
      </c>
      <c r="K4" s="11">
        <v>15</v>
      </c>
      <c r="L4" s="11">
        <v>10</v>
      </c>
      <c r="M4" s="46"/>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row>
    <row r="5" spans="1:329" s="25" customFormat="1" ht="37.25" customHeight="1">
      <c r="A5" s="11" t="s">
        <v>380</v>
      </c>
      <c r="B5" s="11" t="s">
        <v>381</v>
      </c>
      <c r="C5" s="48">
        <v>43678</v>
      </c>
      <c r="D5" s="15" t="s">
        <v>245</v>
      </c>
      <c r="E5" s="15">
        <v>720</v>
      </c>
      <c r="F5" s="11">
        <v>357</v>
      </c>
      <c r="G5" s="15">
        <v>263</v>
      </c>
      <c r="H5" s="11">
        <v>157</v>
      </c>
      <c r="I5" s="15">
        <v>106</v>
      </c>
      <c r="J5" s="11">
        <v>337</v>
      </c>
      <c r="K5" s="11">
        <v>162</v>
      </c>
      <c r="L5" s="11">
        <v>53</v>
      </c>
      <c r="M5" s="38"/>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row>
    <row r="6" spans="1:329" s="25" customFormat="1" ht="37.25" customHeight="1">
      <c r="A6" s="11" t="s">
        <v>380</v>
      </c>
      <c r="B6" s="11" t="s">
        <v>381</v>
      </c>
      <c r="C6" s="48">
        <v>44044</v>
      </c>
      <c r="D6" s="15" t="s">
        <v>246</v>
      </c>
      <c r="E6" s="15">
        <v>115</v>
      </c>
      <c r="F6" s="11">
        <v>40</v>
      </c>
      <c r="G6" s="9">
        <v>37</v>
      </c>
      <c r="H6" s="15">
        <v>27</v>
      </c>
      <c r="I6" s="15">
        <v>10</v>
      </c>
      <c r="J6" s="15">
        <v>34</v>
      </c>
      <c r="K6" s="15">
        <v>27</v>
      </c>
      <c r="L6" s="11">
        <v>11</v>
      </c>
      <c r="M6" s="38"/>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row>
    <row r="7" spans="1:329" s="25" customFormat="1" ht="37.25" customHeight="1">
      <c r="A7" s="11" t="s">
        <v>380</v>
      </c>
      <c r="B7" s="11" t="s">
        <v>381</v>
      </c>
      <c r="C7" s="48">
        <v>44044</v>
      </c>
      <c r="D7" s="15" t="s">
        <v>247</v>
      </c>
      <c r="E7" s="15">
        <v>85</v>
      </c>
      <c r="F7" s="11">
        <v>46</v>
      </c>
      <c r="G7" s="9">
        <v>26</v>
      </c>
      <c r="H7" s="15">
        <v>18</v>
      </c>
      <c r="I7" s="15">
        <v>8</v>
      </c>
      <c r="J7" s="15">
        <v>29</v>
      </c>
      <c r="K7" s="15">
        <v>17</v>
      </c>
      <c r="L7" s="15">
        <v>12</v>
      </c>
      <c r="M7" s="38"/>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row>
    <row r="8" spans="1:329" s="25" customFormat="1" ht="37.25" customHeight="1">
      <c r="A8" s="11" t="s">
        <v>380</v>
      </c>
      <c r="B8" s="11" t="s">
        <v>381</v>
      </c>
      <c r="C8" s="48">
        <v>43678</v>
      </c>
      <c r="D8" s="15" t="s">
        <v>248</v>
      </c>
      <c r="E8" s="15">
        <v>40</v>
      </c>
      <c r="F8" s="11">
        <v>23</v>
      </c>
      <c r="G8" s="9">
        <v>11</v>
      </c>
      <c r="H8" s="15">
        <v>10</v>
      </c>
      <c r="I8" s="15">
        <v>1</v>
      </c>
      <c r="J8" s="15">
        <v>5</v>
      </c>
      <c r="K8" s="15">
        <v>9</v>
      </c>
      <c r="L8" s="15">
        <v>2</v>
      </c>
      <c r="M8" s="37"/>
      <c r="N8" s="20"/>
      <c r="O8" s="20"/>
      <c r="P8" s="20"/>
      <c r="Q8" s="20"/>
      <c r="R8" s="20"/>
      <c r="S8" s="20"/>
      <c r="T8" s="20"/>
      <c r="U8" s="20"/>
      <c r="V8" s="20"/>
      <c r="W8" s="20"/>
      <c r="X8" s="20"/>
      <c r="Y8" s="20"/>
      <c r="Z8" s="20"/>
      <c r="AA8" s="20"/>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row>
    <row r="9" spans="1:329" ht="25.25" customHeight="1"/>
    <row r="10" spans="1:329" ht="53" customHeight="1">
      <c r="A10" s="726" t="s">
        <v>467</v>
      </c>
      <c r="B10" s="727"/>
      <c r="C10" s="727"/>
      <c r="D10" s="727"/>
      <c r="E10" s="727"/>
      <c r="F10" s="727"/>
      <c r="G10" s="727"/>
      <c r="H10" s="727"/>
      <c r="I10" s="727"/>
      <c r="J10" s="727"/>
      <c r="K10" s="727"/>
      <c r="L10" s="728"/>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pans="1:329" ht="25.25" customHeight="1">
      <c r="A11" s="726" t="s">
        <v>471</v>
      </c>
      <c r="B11" s="727"/>
      <c r="C11" s="727"/>
      <c r="D11" s="727"/>
      <c r="E11" s="727"/>
      <c r="F11" s="727"/>
      <c r="G11" s="727"/>
      <c r="H11" s="727"/>
      <c r="I11" s="727"/>
      <c r="J11" s="727"/>
      <c r="K11" s="727"/>
      <c r="L11" s="728"/>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pans="1:329" ht="93" customHeight="1">
      <c r="A12" s="19" t="s">
        <v>238</v>
      </c>
      <c r="B12" s="19" t="s">
        <v>239</v>
      </c>
      <c r="C12" s="19" t="s">
        <v>489</v>
      </c>
      <c r="D12" s="19" t="s">
        <v>240</v>
      </c>
      <c r="E12" s="19" t="s">
        <v>604</v>
      </c>
      <c r="F12" s="19" t="s">
        <v>469</v>
      </c>
      <c r="G12" s="19" t="s">
        <v>488</v>
      </c>
      <c r="H12" s="19" t="s">
        <v>268</v>
      </c>
      <c r="I12" s="19" t="s">
        <v>269</v>
      </c>
      <c r="J12" s="19" t="s">
        <v>470</v>
      </c>
      <c r="K12" s="19" t="s">
        <v>270</v>
      </c>
      <c r="L12" s="19" t="s">
        <v>271</v>
      </c>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pans="1:329" ht="37.25" customHeight="1">
      <c r="A13" s="11" t="s">
        <v>380</v>
      </c>
      <c r="B13" s="11" t="s">
        <v>381</v>
      </c>
      <c r="C13" s="47">
        <v>44774</v>
      </c>
      <c r="D13" s="11" t="s">
        <v>347</v>
      </c>
      <c r="E13" s="49">
        <f>E4/E4</f>
        <v>1</v>
      </c>
      <c r="F13" s="49">
        <v>1</v>
      </c>
      <c r="G13" s="50">
        <f>G4/F4</f>
        <v>0.76923076923076927</v>
      </c>
      <c r="H13" s="50">
        <f>H4/$G$4</f>
        <v>0.8</v>
      </c>
      <c r="I13" s="50">
        <f>I4/$G$4</f>
        <v>0.2</v>
      </c>
      <c r="J13" s="50">
        <f>J4/E4</f>
        <v>0.53846153846153844</v>
      </c>
      <c r="K13" s="50">
        <f>K4/$G$4</f>
        <v>0.75</v>
      </c>
      <c r="L13" s="50">
        <f>L4/$G$4</f>
        <v>0.5</v>
      </c>
      <c r="AC13" s="20"/>
    </row>
    <row r="14" spans="1:329" ht="37.25" customHeight="1">
      <c r="A14" s="11" t="s">
        <v>380</v>
      </c>
      <c r="B14" s="11" t="s">
        <v>381</v>
      </c>
      <c r="C14" s="48">
        <v>44044</v>
      </c>
      <c r="D14" s="15" t="s">
        <v>245</v>
      </c>
      <c r="E14" s="49">
        <f t="shared" ref="E14:E17" si="0">E5/E5</f>
        <v>1</v>
      </c>
      <c r="F14" s="49">
        <v>1</v>
      </c>
      <c r="G14" s="50">
        <f t="shared" ref="G14:G16" si="1">G5/F5</f>
        <v>0.73669467787114851</v>
      </c>
      <c r="H14" s="50">
        <f>H5/$G$5</f>
        <v>0.59695817490494296</v>
      </c>
      <c r="I14" s="50">
        <f>I5/$G$5</f>
        <v>0.40304182509505704</v>
      </c>
      <c r="J14" s="50">
        <f t="shared" ref="J14:J16" si="2">J5/E5</f>
        <v>0.46805555555555556</v>
      </c>
      <c r="K14" s="50">
        <f>K5/$G$5</f>
        <v>0.61596958174904948</v>
      </c>
      <c r="L14" s="50">
        <f>L5/$G$5</f>
        <v>0.20152091254752852</v>
      </c>
      <c r="AC14" s="20"/>
    </row>
    <row r="15" spans="1:329" ht="37.25" customHeight="1">
      <c r="A15" s="11" t="s">
        <v>380</v>
      </c>
      <c r="B15" s="11" t="s">
        <v>381</v>
      </c>
      <c r="C15" s="48">
        <v>44409</v>
      </c>
      <c r="D15" s="15" t="s">
        <v>246</v>
      </c>
      <c r="E15" s="49">
        <f t="shared" si="0"/>
        <v>1</v>
      </c>
      <c r="F15" s="49">
        <v>1</v>
      </c>
      <c r="G15" s="50">
        <f>G6/F6</f>
        <v>0.92500000000000004</v>
      </c>
      <c r="H15" s="50">
        <f>H6/$G$6</f>
        <v>0.72972972972972971</v>
      </c>
      <c r="I15" s="50">
        <f>I6/$G$6</f>
        <v>0.27027027027027029</v>
      </c>
      <c r="J15" s="50">
        <f>J6/E6</f>
        <v>0.29565217391304349</v>
      </c>
      <c r="K15" s="50">
        <f>K6/$G$6</f>
        <v>0.72972972972972971</v>
      </c>
      <c r="L15" s="50">
        <f>L6/$G$6</f>
        <v>0.29729729729729731</v>
      </c>
      <c r="AC15" s="20"/>
    </row>
    <row r="16" spans="1:329" ht="37.25" customHeight="1">
      <c r="A16" s="11" t="s">
        <v>380</v>
      </c>
      <c r="B16" s="11" t="s">
        <v>381</v>
      </c>
      <c r="C16" s="48">
        <v>44409</v>
      </c>
      <c r="D16" s="15" t="s">
        <v>247</v>
      </c>
      <c r="E16" s="49">
        <f t="shared" si="0"/>
        <v>1</v>
      </c>
      <c r="F16" s="49">
        <v>1</v>
      </c>
      <c r="G16" s="50">
        <f t="shared" si="1"/>
        <v>0.56521739130434778</v>
      </c>
      <c r="H16" s="50">
        <f>H7/$G$7</f>
        <v>0.69230769230769229</v>
      </c>
      <c r="I16" s="50">
        <f>I7/$G$7</f>
        <v>0.30769230769230771</v>
      </c>
      <c r="J16" s="50">
        <f t="shared" si="2"/>
        <v>0.3411764705882353</v>
      </c>
      <c r="K16" s="50">
        <f>K7/$G$7</f>
        <v>0.65384615384615385</v>
      </c>
      <c r="L16" s="50">
        <f>L7/$G$7</f>
        <v>0.46153846153846156</v>
      </c>
      <c r="AC16" s="20"/>
    </row>
    <row r="17" spans="1:29" ht="37.25" customHeight="1">
      <c r="A17" s="11" t="s">
        <v>380</v>
      </c>
      <c r="B17" s="11" t="s">
        <v>381</v>
      </c>
      <c r="C17" s="48">
        <v>44044</v>
      </c>
      <c r="D17" s="15" t="s">
        <v>248</v>
      </c>
      <c r="E17" s="49">
        <f t="shared" si="0"/>
        <v>1</v>
      </c>
      <c r="F17" s="49">
        <v>1</v>
      </c>
      <c r="G17" s="50">
        <f>G8/F8</f>
        <v>0.47826086956521741</v>
      </c>
      <c r="H17" s="50">
        <f>H8/$G$8</f>
        <v>0.90909090909090906</v>
      </c>
      <c r="I17" s="50">
        <f>I8/$G$8</f>
        <v>9.0909090909090912E-2</v>
      </c>
      <c r="J17" s="50">
        <f>J8/E8</f>
        <v>0.125</v>
      </c>
      <c r="K17" s="50">
        <f>K8/$G$8</f>
        <v>0.81818181818181823</v>
      </c>
      <c r="L17" s="50">
        <f>L8/$G$8</f>
        <v>0.18181818181818182</v>
      </c>
      <c r="AC17" s="20"/>
    </row>
    <row r="18" spans="1:29" ht="27" customHeight="1">
      <c r="A18" s="26"/>
      <c r="B18" s="27"/>
      <c r="C18" s="28"/>
      <c r="D18" s="29"/>
      <c r="E18" s="29"/>
      <c r="F18" s="30"/>
      <c r="G18" s="31"/>
      <c r="H18" s="31"/>
      <c r="I18" s="31"/>
      <c r="J18" s="31"/>
      <c r="K18" s="31"/>
      <c r="L18" s="31"/>
      <c r="M18" s="31"/>
      <c r="N18" s="31"/>
      <c r="O18" s="31"/>
      <c r="P18" s="31"/>
      <c r="Q18" s="31"/>
      <c r="R18" s="31"/>
      <c r="S18" s="31"/>
      <c r="T18" s="31"/>
      <c r="U18" s="31"/>
      <c r="V18" s="31"/>
      <c r="W18" s="31"/>
      <c r="X18" s="31"/>
      <c r="Y18" s="31"/>
      <c r="Z18" s="31"/>
      <c r="AA18" s="31"/>
      <c r="AB18" s="32"/>
    </row>
    <row r="19" spans="1:29" ht="31.25" customHeight="1" thickBot="1">
      <c r="A19" s="738" t="s">
        <v>472</v>
      </c>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6"/>
    </row>
    <row r="20" spans="1:29" s="24" customFormat="1" ht="53" customHeight="1">
      <c r="A20" s="729" t="s">
        <v>238</v>
      </c>
      <c r="B20" s="729" t="s">
        <v>239</v>
      </c>
      <c r="C20" s="731" t="s">
        <v>489</v>
      </c>
      <c r="D20" s="731" t="s">
        <v>240</v>
      </c>
      <c r="E20" s="732" t="s">
        <v>604</v>
      </c>
      <c r="F20" s="733" t="s">
        <v>469</v>
      </c>
      <c r="G20" s="734"/>
      <c r="H20" s="735"/>
      <c r="I20" s="733" t="s">
        <v>488</v>
      </c>
      <c r="J20" s="734"/>
      <c r="K20" s="735"/>
      <c r="L20" s="733" t="s">
        <v>268</v>
      </c>
      <c r="M20" s="734"/>
      <c r="N20" s="735"/>
      <c r="O20" s="733" t="s">
        <v>269</v>
      </c>
      <c r="P20" s="734"/>
      <c r="Q20" s="735"/>
      <c r="R20" s="733" t="s">
        <v>605</v>
      </c>
      <c r="S20" s="734"/>
      <c r="T20" s="735"/>
      <c r="U20" s="733" t="s">
        <v>270</v>
      </c>
      <c r="V20" s="734"/>
      <c r="W20" s="735"/>
      <c r="X20" s="733" t="s">
        <v>271</v>
      </c>
      <c r="Y20" s="734"/>
      <c r="Z20" s="735"/>
      <c r="AA20" s="736" t="s">
        <v>244</v>
      </c>
    </row>
    <row r="21" spans="1:29" s="24" customFormat="1" ht="75" customHeight="1">
      <c r="A21" s="730"/>
      <c r="B21" s="730"/>
      <c r="C21" s="731"/>
      <c r="D21" s="731"/>
      <c r="E21" s="732"/>
      <c r="F21" s="65" t="s">
        <v>251</v>
      </c>
      <c r="G21" s="19" t="s">
        <v>252</v>
      </c>
      <c r="H21" s="41" t="s">
        <v>407</v>
      </c>
      <c r="I21" s="65" t="s">
        <v>251</v>
      </c>
      <c r="J21" s="19" t="s">
        <v>252</v>
      </c>
      <c r="K21" s="41" t="s">
        <v>407</v>
      </c>
      <c r="L21" s="65" t="s">
        <v>251</v>
      </c>
      <c r="M21" s="19" t="s">
        <v>252</v>
      </c>
      <c r="N21" s="41" t="s">
        <v>407</v>
      </c>
      <c r="O21" s="65" t="s">
        <v>251</v>
      </c>
      <c r="P21" s="19" t="s">
        <v>252</v>
      </c>
      <c r="Q21" s="41" t="s">
        <v>407</v>
      </c>
      <c r="R21" s="65" t="s">
        <v>251</v>
      </c>
      <c r="S21" s="19" t="s">
        <v>252</v>
      </c>
      <c r="T21" s="41" t="s">
        <v>407</v>
      </c>
      <c r="U21" s="65" t="s">
        <v>251</v>
      </c>
      <c r="V21" s="19" t="s">
        <v>252</v>
      </c>
      <c r="W21" s="41" t="s">
        <v>407</v>
      </c>
      <c r="X21" s="65" t="s">
        <v>251</v>
      </c>
      <c r="Y21" s="19" t="s">
        <v>252</v>
      </c>
      <c r="Z21" s="41" t="s">
        <v>407</v>
      </c>
      <c r="AA21" s="737"/>
    </row>
    <row r="22" spans="1:29" s="24" customFormat="1" ht="39" customHeight="1">
      <c r="A22" s="11" t="s">
        <v>380</v>
      </c>
      <c r="B22" s="11" t="s">
        <v>381</v>
      </c>
      <c r="C22" s="47">
        <v>44774</v>
      </c>
      <c r="D22" s="11" t="s">
        <v>347</v>
      </c>
      <c r="E22" s="9">
        <v>65</v>
      </c>
      <c r="F22" s="10">
        <v>9</v>
      </c>
      <c r="G22" s="11">
        <v>17</v>
      </c>
      <c r="H22" s="12" t="s">
        <v>392</v>
      </c>
      <c r="I22" s="10">
        <v>5</v>
      </c>
      <c r="J22" s="11">
        <v>15</v>
      </c>
      <c r="K22" s="12" t="s">
        <v>392</v>
      </c>
      <c r="L22" s="10">
        <v>2</v>
      </c>
      <c r="M22" s="11">
        <v>14</v>
      </c>
      <c r="N22" s="51" t="s">
        <v>392</v>
      </c>
      <c r="O22" s="10">
        <v>2</v>
      </c>
      <c r="P22" s="11">
        <v>2</v>
      </c>
      <c r="Q22" s="51" t="s">
        <v>392</v>
      </c>
      <c r="R22" s="10">
        <v>7</v>
      </c>
      <c r="S22" s="11">
        <v>28</v>
      </c>
      <c r="T22" s="51" t="s">
        <v>392</v>
      </c>
      <c r="U22" s="10">
        <v>2</v>
      </c>
      <c r="V22" s="11">
        <v>13</v>
      </c>
      <c r="W22" s="51" t="s">
        <v>392</v>
      </c>
      <c r="X22" s="10">
        <v>2</v>
      </c>
      <c r="Y22" s="11">
        <v>8</v>
      </c>
      <c r="Z22" s="51" t="s">
        <v>392</v>
      </c>
      <c r="AA22" s="34"/>
    </row>
    <row r="23" spans="1:29" ht="41" customHeight="1">
      <c r="A23" s="11" t="s">
        <v>380</v>
      </c>
      <c r="B23" s="11" t="s">
        <v>381</v>
      </c>
      <c r="C23" s="48">
        <v>44044</v>
      </c>
      <c r="D23" s="15" t="s">
        <v>245</v>
      </c>
      <c r="E23" s="9">
        <v>720</v>
      </c>
      <c r="F23" s="10">
        <v>132</v>
      </c>
      <c r="G23" s="11">
        <v>225</v>
      </c>
      <c r="H23" s="12" t="s">
        <v>392</v>
      </c>
      <c r="I23" s="10">
        <v>98</v>
      </c>
      <c r="J23" s="11">
        <v>165</v>
      </c>
      <c r="K23" s="12" t="s">
        <v>392</v>
      </c>
      <c r="L23" s="10">
        <v>58</v>
      </c>
      <c r="M23" s="11">
        <v>99</v>
      </c>
      <c r="N23" s="52" t="s">
        <v>392</v>
      </c>
      <c r="O23" s="10">
        <v>40</v>
      </c>
      <c r="P23" s="11">
        <v>66</v>
      </c>
      <c r="Q23" s="52" t="s">
        <v>392</v>
      </c>
      <c r="R23" s="70" t="s">
        <v>606</v>
      </c>
      <c r="S23" s="11">
        <v>256</v>
      </c>
      <c r="T23" s="52" t="s">
        <v>392</v>
      </c>
      <c r="U23" s="10">
        <v>60</v>
      </c>
      <c r="V23" s="11">
        <v>102</v>
      </c>
      <c r="W23" s="52" t="s">
        <v>392</v>
      </c>
      <c r="X23" s="10">
        <v>21</v>
      </c>
      <c r="Y23" s="11">
        <v>32</v>
      </c>
      <c r="Z23" s="52" t="s">
        <v>392</v>
      </c>
      <c r="AA23" s="35"/>
    </row>
    <row r="24" spans="1:29" ht="37.25" customHeight="1">
      <c r="A24" s="11" t="s">
        <v>380</v>
      </c>
      <c r="B24" s="11" t="s">
        <v>381</v>
      </c>
      <c r="C24" s="48">
        <v>44409</v>
      </c>
      <c r="D24" s="15" t="s">
        <v>246</v>
      </c>
      <c r="E24" s="9">
        <v>115</v>
      </c>
      <c r="F24" s="13">
        <v>7</v>
      </c>
      <c r="G24" s="15">
        <v>25</v>
      </c>
      <c r="H24" s="12">
        <v>8</v>
      </c>
      <c r="I24" s="13">
        <v>7</v>
      </c>
      <c r="J24" s="15">
        <v>23</v>
      </c>
      <c r="K24" s="12">
        <v>7</v>
      </c>
      <c r="L24" s="13">
        <v>4</v>
      </c>
      <c r="M24" s="15">
        <v>20</v>
      </c>
      <c r="N24" s="14">
        <v>3</v>
      </c>
      <c r="O24" s="13">
        <v>3</v>
      </c>
      <c r="P24" s="15">
        <v>6</v>
      </c>
      <c r="Q24" s="14">
        <v>1</v>
      </c>
      <c r="R24" s="13">
        <v>13</v>
      </c>
      <c r="S24" s="15">
        <v>15</v>
      </c>
      <c r="T24" s="12">
        <v>6</v>
      </c>
      <c r="U24" s="13">
        <v>3</v>
      </c>
      <c r="V24" s="15">
        <v>20</v>
      </c>
      <c r="W24" s="14">
        <v>4</v>
      </c>
      <c r="X24" s="13">
        <v>2</v>
      </c>
      <c r="Y24" s="15">
        <v>7</v>
      </c>
      <c r="Z24" s="14">
        <v>2</v>
      </c>
      <c r="AA24" s="35"/>
    </row>
    <row r="25" spans="1:29" ht="37.25" customHeight="1">
      <c r="A25" s="11" t="s">
        <v>380</v>
      </c>
      <c r="B25" s="11" t="s">
        <v>381</v>
      </c>
      <c r="C25" s="48">
        <v>44409</v>
      </c>
      <c r="D25" s="15" t="s">
        <v>247</v>
      </c>
      <c r="E25" s="9">
        <v>85</v>
      </c>
      <c r="F25" s="13">
        <v>9</v>
      </c>
      <c r="G25" s="15">
        <v>35</v>
      </c>
      <c r="H25" s="14">
        <v>2</v>
      </c>
      <c r="I25" s="13">
        <v>6</v>
      </c>
      <c r="J25" s="15">
        <v>19</v>
      </c>
      <c r="K25" s="14">
        <v>1</v>
      </c>
      <c r="L25" s="13">
        <v>3</v>
      </c>
      <c r="M25" s="15">
        <v>15</v>
      </c>
      <c r="N25" s="14">
        <v>0</v>
      </c>
      <c r="O25" s="13">
        <v>3</v>
      </c>
      <c r="P25" s="15">
        <f>J25-M25</f>
        <v>4</v>
      </c>
      <c r="Q25" s="14">
        <v>1</v>
      </c>
      <c r="R25" s="13">
        <v>12</v>
      </c>
      <c r="S25" s="15">
        <v>14</v>
      </c>
      <c r="T25" s="14">
        <v>3</v>
      </c>
      <c r="U25" s="13">
        <v>3</v>
      </c>
      <c r="V25" s="15">
        <v>14</v>
      </c>
      <c r="W25" s="14">
        <v>0</v>
      </c>
      <c r="X25" s="13">
        <v>1</v>
      </c>
      <c r="Y25" s="15">
        <v>11</v>
      </c>
      <c r="Z25" s="14">
        <v>0</v>
      </c>
      <c r="AA25" s="35"/>
    </row>
    <row r="26" spans="1:29" ht="37.25" customHeight="1" thickBot="1">
      <c r="A26" s="11" t="s">
        <v>380</v>
      </c>
      <c r="B26" s="11" t="s">
        <v>381</v>
      </c>
      <c r="C26" s="48">
        <v>44044</v>
      </c>
      <c r="D26" s="15" t="s">
        <v>248</v>
      </c>
      <c r="E26" s="9">
        <v>40</v>
      </c>
      <c r="F26" s="16">
        <v>6</v>
      </c>
      <c r="G26" s="17">
        <v>15</v>
      </c>
      <c r="H26" s="18">
        <v>2</v>
      </c>
      <c r="I26" s="16">
        <v>2</v>
      </c>
      <c r="J26" s="17">
        <v>8</v>
      </c>
      <c r="K26" s="18">
        <v>1</v>
      </c>
      <c r="L26" s="16">
        <v>2</v>
      </c>
      <c r="M26" s="17">
        <v>7</v>
      </c>
      <c r="N26" s="36">
        <v>1</v>
      </c>
      <c r="O26" s="16">
        <v>0</v>
      </c>
      <c r="P26" s="17">
        <v>1</v>
      </c>
      <c r="Q26" s="36">
        <v>0</v>
      </c>
      <c r="R26" s="16">
        <v>3</v>
      </c>
      <c r="S26" s="17">
        <v>1</v>
      </c>
      <c r="T26" s="18">
        <v>1</v>
      </c>
      <c r="U26" s="16">
        <v>1</v>
      </c>
      <c r="V26" s="17">
        <v>7</v>
      </c>
      <c r="W26" s="36">
        <v>1</v>
      </c>
      <c r="X26" s="16">
        <v>0</v>
      </c>
      <c r="Y26" s="17">
        <v>2</v>
      </c>
      <c r="Z26" s="36">
        <v>0</v>
      </c>
      <c r="AA26" s="37"/>
    </row>
    <row r="27" spans="1:29" ht="25.25" customHeight="1"/>
    <row r="28" spans="1:29" ht="31.25" customHeight="1" thickBot="1">
      <c r="A28" s="738" t="s">
        <v>473</v>
      </c>
      <c r="B28" s="739"/>
      <c r="C28" s="739"/>
      <c r="D28" s="739"/>
      <c r="E28" s="739"/>
      <c r="F28" s="739"/>
      <c r="G28" s="739"/>
      <c r="H28" s="739"/>
      <c r="I28" s="739"/>
      <c r="J28" s="739"/>
      <c r="K28" s="739"/>
      <c r="L28" s="739"/>
      <c r="M28" s="739"/>
      <c r="N28" s="739"/>
      <c r="O28" s="739"/>
      <c r="P28" s="739"/>
      <c r="Q28" s="739"/>
      <c r="R28" s="739"/>
      <c r="S28" s="739"/>
      <c r="T28" s="739"/>
      <c r="U28" s="739"/>
      <c r="V28" s="739"/>
      <c r="W28" s="739"/>
      <c r="X28" s="739"/>
      <c r="Y28" s="739"/>
      <c r="Z28" s="739"/>
      <c r="AA28" s="736"/>
    </row>
    <row r="29" spans="1:29" s="24" customFormat="1" ht="48" customHeight="1">
      <c r="A29" s="729" t="s">
        <v>238</v>
      </c>
      <c r="B29" s="729" t="s">
        <v>239</v>
      </c>
      <c r="C29" s="731" t="s">
        <v>489</v>
      </c>
      <c r="D29" s="731" t="s">
        <v>240</v>
      </c>
      <c r="E29" s="732" t="s">
        <v>604</v>
      </c>
      <c r="F29" s="740" t="s">
        <v>469</v>
      </c>
      <c r="G29" s="741"/>
      <c r="H29" s="742"/>
      <c r="I29" s="733" t="s">
        <v>488</v>
      </c>
      <c r="J29" s="734"/>
      <c r="K29" s="735"/>
      <c r="L29" s="740" t="s">
        <v>268</v>
      </c>
      <c r="M29" s="741"/>
      <c r="N29" s="742"/>
      <c r="O29" s="740" t="s">
        <v>269</v>
      </c>
      <c r="P29" s="741"/>
      <c r="Q29" s="742"/>
      <c r="R29" s="740" t="s">
        <v>605</v>
      </c>
      <c r="S29" s="741"/>
      <c r="T29" s="742"/>
      <c r="U29" s="740" t="s">
        <v>270</v>
      </c>
      <c r="V29" s="741"/>
      <c r="W29" s="742"/>
      <c r="X29" s="740" t="s">
        <v>271</v>
      </c>
      <c r="Y29" s="741"/>
      <c r="Z29" s="742"/>
      <c r="AA29" s="729" t="s">
        <v>244</v>
      </c>
    </row>
    <row r="30" spans="1:29" ht="89.75" customHeight="1">
      <c r="A30" s="730"/>
      <c r="B30" s="730"/>
      <c r="C30" s="731"/>
      <c r="D30" s="731"/>
      <c r="E30" s="732"/>
      <c r="F30" s="66" t="s">
        <v>251</v>
      </c>
      <c r="G30" s="67" t="s">
        <v>252</v>
      </c>
      <c r="H30" s="68" t="s">
        <v>407</v>
      </c>
      <c r="I30" s="66" t="s">
        <v>413</v>
      </c>
      <c r="J30" s="67" t="s">
        <v>415</v>
      </c>
      <c r="K30" s="68" t="s">
        <v>414</v>
      </c>
      <c r="L30" s="66" t="s">
        <v>416</v>
      </c>
      <c r="M30" s="67" t="s">
        <v>417</v>
      </c>
      <c r="N30" s="68" t="s">
        <v>418</v>
      </c>
      <c r="O30" s="66" t="s">
        <v>419</v>
      </c>
      <c r="P30" s="67" t="s">
        <v>420</v>
      </c>
      <c r="Q30" s="68" t="s">
        <v>421</v>
      </c>
      <c r="R30" s="66" t="s">
        <v>422</v>
      </c>
      <c r="S30" s="67" t="s">
        <v>423</v>
      </c>
      <c r="T30" s="68" t="s">
        <v>424</v>
      </c>
      <c r="U30" s="66" t="s">
        <v>425</v>
      </c>
      <c r="V30" s="67" t="s">
        <v>426</v>
      </c>
      <c r="W30" s="68" t="s">
        <v>427</v>
      </c>
      <c r="X30" s="66" t="s">
        <v>428</v>
      </c>
      <c r="Y30" s="67" t="s">
        <v>429</v>
      </c>
      <c r="Z30" s="68" t="s">
        <v>430</v>
      </c>
      <c r="AA30" s="730"/>
    </row>
    <row r="31" spans="1:29" ht="37.25" customHeight="1">
      <c r="A31" s="11" t="s">
        <v>380</v>
      </c>
      <c r="B31" s="11" t="s">
        <v>381</v>
      </c>
      <c r="C31" s="47">
        <v>44774</v>
      </c>
      <c r="D31" s="11" t="s">
        <v>347</v>
      </c>
      <c r="E31" s="9">
        <v>65</v>
      </c>
      <c r="F31" s="53">
        <f>F22/($F$22+$G$22)</f>
        <v>0.34615384615384615</v>
      </c>
      <c r="G31" s="54">
        <f>G22/($F$22+$G$22)</f>
        <v>0.65384615384615385</v>
      </c>
      <c r="H31" s="55" t="s">
        <v>392</v>
      </c>
      <c r="I31" s="53">
        <f t="shared" ref="I31:J35" si="3">I22/F22</f>
        <v>0.55555555555555558</v>
      </c>
      <c r="J31" s="54">
        <f t="shared" si="3"/>
        <v>0.88235294117647056</v>
      </c>
      <c r="K31" s="55" t="s">
        <v>392</v>
      </c>
      <c r="L31" s="53">
        <f>L22/$I$22</f>
        <v>0.4</v>
      </c>
      <c r="M31" s="54">
        <f>M22/$J$22</f>
        <v>0.93333333333333335</v>
      </c>
      <c r="N31" s="55" t="s">
        <v>392</v>
      </c>
      <c r="O31" s="53">
        <f>O22/$I$22</f>
        <v>0.4</v>
      </c>
      <c r="P31" s="54">
        <f>P22/$J$22</f>
        <v>0.13333333333333333</v>
      </c>
      <c r="Q31" s="55" t="s">
        <v>392</v>
      </c>
      <c r="R31" s="53">
        <f>R22/'EJEMPLO Ind8'!$F5</f>
        <v>0.35</v>
      </c>
      <c r="S31" s="54">
        <f>S22/'EJEMPLO Ind8'!$G5</f>
        <v>0.62222222222222223</v>
      </c>
      <c r="T31" s="55" t="s">
        <v>392</v>
      </c>
      <c r="U31" s="53">
        <f>U22/$I$22</f>
        <v>0.4</v>
      </c>
      <c r="V31" s="54">
        <f>V22/$J$22</f>
        <v>0.8666666666666667</v>
      </c>
      <c r="W31" s="55" t="s">
        <v>392</v>
      </c>
      <c r="X31" s="53">
        <f>X22/$I$22</f>
        <v>0.4</v>
      </c>
      <c r="Y31" s="54">
        <f>Y22/$J$22</f>
        <v>0.53333333333333333</v>
      </c>
      <c r="Z31" s="55" t="s">
        <v>392</v>
      </c>
      <c r="AA31" s="38"/>
    </row>
    <row r="32" spans="1:29" ht="37.25" customHeight="1">
      <c r="A32" s="11" t="s">
        <v>380</v>
      </c>
      <c r="B32" s="11" t="s">
        <v>381</v>
      </c>
      <c r="C32" s="48">
        <v>44044</v>
      </c>
      <c r="D32" s="15" t="s">
        <v>245</v>
      </c>
      <c r="E32" s="9">
        <v>720</v>
      </c>
      <c r="F32" s="53">
        <f>F23/($F$23+$G$23)</f>
        <v>0.36974789915966388</v>
      </c>
      <c r="G32" s="54">
        <f>G23/($F$23+$G$23)</f>
        <v>0.63025210084033612</v>
      </c>
      <c r="H32" s="55" t="s">
        <v>392</v>
      </c>
      <c r="I32" s="53">
        <f t="shared" si="3"/>
        <v>0.74242424242424243</v>
      </c>
      <c r="J32" s="54">
        <f t="shared" si="3"/>
        <v>0.73333333333333328</v>
      </c>
      <c r="K32" s="55" t="s">
        <v>392</v>
      </c>
      <c r="L32" s="53">
        <f>L23/$I$23</f>
        <v>0.59183673469387754</v>
      </c>
      <c r="M32" s="54">
        <f>M23/$J$23</f>
        <v>0.6</v>
      </c>
      <c r="N32" s="55" t="s">
        <v>392</v>
      </c>
      <c r="O32" s="53">
        <f>O23/$I$23</f>
        <v>0.40816326530612246</v>
      </c>
      <c r="P32" s="54">
        <f>P23/$J$23</f>
        <v>0.4</v>
      </c>
      <c r="Q32" s="55" t="s">
        <v>392</v>
      </c>
      <c r="R32" s="53" t="e">
        <f>R23/'EJEMPLO Ind8'!$F6</f>
        <v>#VALUE!</v>
      </c>
      <c r="S32" s="54">
        <f>S23/'EJEMPLO Ind8'!$G6</f>
        <v>0.63209876543209875</v>
      </c>
      <c r="T32" s="55" t="s">
        <v>392</v>
      </c>
      <c r="U32" s="53">
        <f>U23/$I$23</f>
        <v>0.61224489795918369</v>
      </c>
      <c r="V32" s="54">
        <f>V23/$J$23</f>
        <v>0.61818181818181817</v>
      </c>
      <c r="W32" s="55" t="s">
        <v>392</v>
      </c>
      <c r="X32" s="53">
        <f>X23/$I$23</f>
        <v>0.21428571428571427</v>
      </c>
      <c r="Y32" s="54">
        <f>Y23/$J$23</f>
        <v>0.19393939393939394</v>
      </c>
      <c r="Z32" s="55" t="s">
        <v>392</v>
      </c>
      <c r="AA32" s="38"/>
    </row>
    <row r="33" spans="1:27" ht="37.25" customHeight="1">
      <c r="A33" s="11" t="s">
        <v>380</v>
      </c>
      <c r="B33" s="11" t="s">
        <v>381</v>
      </c>
      <c r="C33" s="48">
        <v>44409</v>
      </c>
      <c r="D33" s="15" t="s">
        <v>246</v>
      </c>
      <c r="E33" s="9">
        <v>115</v>
      </c>
      <c r="F33" s="56">
        <f>F24/($F$24+$G$24+$H$24)</f>
        <v>0.17499999999999999</v>
      </c>
      <c r="G33" s="57">
        <f>G24/($F$24+$G$24+$H$24)</f>
        <v>0.625</v>
      </c>
      <c r="H33" s="55">
        <f>H24/($I$24+$G$24+$H$24)</f>
        <v>0.2</v>
      </c>
      <c r="I33" s="53">
        <f t="shared" si="3"/>
        <v>1</v>
      </c>
      <c r="J33" s="54">
        <f t="shared" si="3"/>
        <v>0.92</v>
      </c>
      <c r="K33" s="55">
        <f>K24/H24</f>
        <v>0.875</v>
      </c>
      <c r="L33" s="56">
        <f>L24/$I$24</f>
        <v>0.5714285714285714</v>
      </c>
      <c r="M33" s="57">
        <f>M24/$J$24</f>
        <v>0.86956521739130432</v>
      </c>
      <c r="N33" s="55">
        <f>N24/$K$24</f>
        <v>0.42857142857142855</v>
      </c>
      <c r="O33" s="56">
        <f>O24/$I$24</f>
        <v>0.42857142857142855</v>
      </c>
      <c r="P33" s="57">
        <f>P24/$J$24</f>
        <v>0.2608695652173913</v>
      </c>
      <c r="Q33" s="55">
        <f>Q24/$K$24</f>
        <v>0.14285714285714285</v>
      </c>
      <c r="R33" s="53">
        <f>R24/'EJEMPLO Ind8'!$F7</f>
        <v>0.30232558139534882</v>
      </c>
      <c r="S33" s="54">
        <f>S24/'EJEMPLO Ind8'!$G7</f>
        <v>0.30612244897959184</v>
      </c>
      <c r="T33" s="55">
        <f>T24/'EJEMPLO Ind8'!H7</f>
        <v>0.2608695652173913</v>
      </c>
      <c r="U33" s="56">
        <f>U24/$I$24</f>
        <v>0.42857142857142855</v>
      </c>
      <c r="V33" s="57">
        <f>V24/$J$24</f>
        <v>0.86956521739130432</v>
      </c>
      <c r="W33" s="55">
        <f>W24/$K$24</f>
        <v>0.5714285714285714</v>
      </c>
      <c r="X33" s="56">
        <f>X24/$I$24</f>
        <v>0.2857142857142857</v>
      </c>
      <c r="Y33" s="57">
        <f>Y24/$J$24</f>
        <v>0.30434782608695654</v>
      </c>
      <c r="Z33" s="55">
        <f>Z24/$K$24</f>
        <v>0.2857142857142857</v>
      </c>
      <c r="AA33" s="39"/>
    </row>
    <row r="34" spans="1:27" ht="37.25" customHeight="1">
      <c r="A34" s="11" t="s">
        <v>380</v>
      </c>
      <c r="B34" s="11" t="s">
        <v>381</v>
      </c>
      <c r="C34" s="48">
        <v>44409</v>
      </c>
      <c r="D34" s="15" t="s">
        <v>247</v>
      </c>
      <c r="E34" s="9">
        <v>85</v>
      </c>
      <c r="F34" s="56">
        <f>F25/($F$25+$G$25+$H$25)</f>
        <v>0.19565217391304349</v>
      </c>
      <c r="G34" s="57">
        <f>G25/($F$25+$G$25+$H$25)</f>
        <v>0.76086956521739135</v>
      </c>
      <c r="H34" s="58">
        <f>H25/($F$25+$G$25+$H$25)</f>
        <v>4.3478260869565216E-2</v>
      </c>
      <c r="I34" s="53">
        <f t="shared" si="3"/>
        <v>0.66666666666666663</v>
      </c>
      <c r="J34" s="54">
        <f t="shared" si="3"/>
        <v>0.54285714285714282</v>
      </c>
      <c r="K34" s="55">
        <f>K25/H25</f>
        <v>0.5</v>
      </c>
      <c r="L34" s="56">
        <f>L25/$I$25</f>
        <v>0.5</v>
      </c>
      <c r="M34" s="57">
        <f>M25/$J$25</f>
        <v>0.78947368421052633</v>
      </c>
      <c r="N34" s="58">
        <f>N25/$K$25</f>
        <v>0</v>
      </c>
      <c r="O34" s="56">
        <f>O25/$I$25</f>
        <v>0.5</v>
      </c>
      <c r="P34" s="57">
        <f>P25/$J$25</f>
        <v>0.21052631578947367</v>
      </c>
      <c r="Q34" s="58">
        <f>Q25/$K$25</f>
        <v>1</v>
      </c>
      <c r="R34" s="53">
        <f>R25/'EJEMPLO Ind8'!$F8</f>
        <v>0.375</v>
      </c>
      <c r="S34" s="54">
        <f>S25/'EJEMPLO Ind8'!$G8</f>
        <v>0.36842105263157893</v>
      </c>
      <c r="T34" s="58">
        <f>T25/'EJEMPLO Ind8'!H8</f>
        <v>0.2</v>
      </c>
      <c r="U34" s="56">
        <f>U25/$I$25</f>
        <v>0.5</v>
      </c>
      <c r="V34" s="57">
        <f>V25/$J$25</f>
        <v>0.73684210526315785</v>
      </c>
      <c r="W34" s="58">
        <f>W25/$K$25</f>
        <v>0</v>
      </c>
      <c r="X34" s="56">
        <f>X25/$I$25</f>
        <v>0.16666666666666666</v>
      </c>
      <c r="Y34" s="57">
        <f>Y25/$J$25</f>
        <v>0.57894736842105265</v>
      </c>
      <c r="Z34" s="58">
        <f>Z25/$K$25</f>
        <v>0</v>
      </c>
      <c r="AA34" s="39"/>
    </row>
    <row r="35" spans="1:27" ht="37.25" customHeight="1" thickBot="1">
      <c r="A35" s="11" t="s">
        <v>380</v>
      </c>
      <c r="B35" s="11" t="s">
        <v>381</v>
      </c>
      <c r="C35" s="48">
        <v>44044</v>
      </c>
      <c r="D35" s="15" t="s">
        <v>248</v>
      </c>
      <c r="E35" s="9">
        <v>40</v>
      </c>
      <c r="F35" s="59">
        <f>F26/($F$26+$G$26+$H$26)</f>
        <v>0.2608695652173913</v>
      </c>
      <c r="G35" s="60">
        <f>G26/($F$26+$G$26+$H$26)</f>
        <v>0.65217391304347827</v>
      </c>
      <c r="H35" s="61">
        <f>H26/($F$26+$G$26+$H$26)</f>
        <v>8.6956521739130432E-2</v>
      </c>
      <c r="I35" s="62">
        <f t="shared" si="3"/>
        <v>0.33333333333333331</v>
      </c>
      <c r="J35" s="63">
        <f t="shared" si="3"/>
        <v>0.53333333333333333</v>
      </c>
      <c r="K35" s="64">
        <f>K26/H26</f>
        <v>0.5</v>
      </c>
      <c r="L35" s="59">
        <f>L26/$I$26</f>
        <v>1</v>
      </c>
      <c r="M35" s="60">
        <f>M26/$J$26</f>
        <v>0.875</v>
      </c>
      <c r="N35" s="61">
        <f>N26/$K$26</f>
        <v>1</v>
      </c>
      <c r="O35" s="59">
        <f>O26/$I$26</f>
        <v>0</v>
      </c>
      <c r="P35" s="60">
        <f>P26/$J$26</f>
        <v>0.125</v>
      </c>
      <c r="Q35" s="61">
        <f>Q26/$K$26</f>
        <v>0</v>
      </c>
      <c r="R35" s="62">
        <f>R26/'EJEMPLO Ind8'!$F9</f>
        <v>0.15</v>
      </c>
      <c r="S35" s="63">
        <f>S26/'EJEMPLO Ind8'!$G9</f>
        <v>7.6923076923076927E-2</v>
      </c>
      <c r="T35" s="61">
        <f>T26/'EJEMPLO Ind8'!H9</f>
        <v>0.14285714285714285</v>
      </c>
      <c r="U35" s="59">
        <f>U26/$I$26</f>
        <v>0.5</v>
      </c>
      <c r="V35" s="60">
        <f>V26/$J$26</f>
        <v>0.875</v>
      </c>
      <c r="W35" s="61">
        <f>W26/$K$26</f>
        <v>1</v>
      </c>
      <c r="X35" s="59">
        <f>X26/$I$26</f>
        <v>0</v>
      </c>
      <c r="Y35" s="60">
        <f>Y26/$J$26</f>
        <v>0.25</v>
      </c>
      <c r="Z35" s="61">
        <f>Z26/$K$26</f>
        <v>0</v>
      </c>
      <c r="AA35" s="39"/>
    </row>
    <row r="36" spans="1:27" ht="25.25" customHeight="1"/>
    <row r="37" spans="1:27" ht="31.25" customHeight="1" thickBot="1">
      <c r="A37" s="738" t="s">
        <v>474</v>
      </c>
      <c r="B37" s="739"/>
      <c r="C37" s="739"/>
      <c r="D37" s="739"/>
      <c r="E37" s="739"/>
      <c r="F37" s="739"/>
      <c r="G37" s="739"/>
      <c r="H37" s="739"/>
      <c r="I37" s="739"/>
      <c r="J37" s="739"/>
      <c r="K37" s="739"/>
      <c r="L37" s="739"/>
      <c r="M37" s="739"/>
      <c r="N37" s="739"/>
      <c r="O37" s="739"/>
      <c r="P37" s="739"/>
      <c r="Q37" s="739"/>
      <c r="R37" s="739"/>
      <c r="S37" s="739"/>
      <c r="T37" s="736"/>
      <c r="V37" s="40"/>
      <c r="W37" s="40"/>
      <c r="X37" s="40"/>
      <c r="Y37" s="40"/>
      <c r="Z37" s="40"/>
      <c r="AA37" s="40"/>
    </row>
    <row r="38" spans="1:27" ht="75" customHeight="1">
      <c r="A38" s="729" t="s">
        <v>238</v>
      </c>
      <c r="B38" s="729" t="s">
        <v>239</v>
      </c>
      <c r="C38" s="731" t="s">
        <v>489</v>
      </c>
      <c r="D38" s="731" t="s">
        <v>240</v>
      </c>
      <c r="E38" s="732" t="s">
        <v>604</v>
      </c>
      <c r="F38" s="733" t="s">
        <v>469</v>
      </c>
      <c r="G38" s="735"/>
      <c r="H38" s="733" t="s">
        <v>488</v>
      </c>
      <c r="I38" s="735"/>
      <c r="J38" s="733" t="s">
        <v>268</v>
      </c>
      <c r="K38" s="735"/>
      <c r="L38" s="733" t="s">
        <v>269</v>
      </c>
      <c r="M38" s="735"/>
      <c r="N38" s="733" t="s">
        <v>605</v>
      </c>
      <c r="O38" s="735"/>
      <c r="P38" s="733" t="s">
        <v>270</v>
      </c>
      <c r="Q38" s="735"/>
      <c r="R38" s="733" t="s">
        <v>271</v>
      </c>
      <c r="S38" s="735"/>
      <c r="T38" s="743" t="s">
        <v>244</v>
      </c>
    </row>
    <row r="39" spans="1:27" ht="108">
      <c r="A39" s="730"/>
      <c r="B39" s="730"/>
      <c r="C39" s="731"/>
      <c r="D39" s="731"/>
      <c r="E39" s="732"/>
      <c r="F39" s="33" t="s">
        <v>382</v>
      </c>
      <c r="G39" s="41" t="s">
        <v>383</v>
      </c>
      <c r="H39" s="33" t="s">
        <v>382</v>
      </c>
      <c r="I39" s="41" t="s">
        <v>383</v>
      </c>
      <c r="J39" s="33" t="s">
        <v>382</v>
      </c>
      <c r="K39" s="41" t="s">
        <v>383</v>
      </c>
      <c r="L39" s="33" t="s">
        <v>382</v>
      </c>
      <c r="M39" s="41" t="s">
        <v>383</v>
      </c>
      <c r="N39" s="33" t="s">
        <v>382</v>
      </c>
      <c r="O39" s="41" t="s">
        <v>383</v>
      </c>
      <c r="P39" s="33" t="s">
        <v>382</v>
      </c>
      <c r="Q39" s="41" t="s">
        <v>383</v>
      </c>
      <c r="R39" s="33" t="s">
        <v>382</v>
      </c>
      <c r="S39" s="41" t="s">
        <v>383</v>
      </c>
      <c r="T39" s="744"/>
      <c r="V39" s="42"/>
      <c r="W39" s="42"/>
      <c r="X39" s="42"/>
      <c r="Y39" s="42"/>
      <c r="Z39" s="42"/>
      <c r="AA39" s="42"/>
    </row>
    <row r="40" spans="1:27" ht="37.25" customHeight="1">
      <c r="A40" s="11" t="s">
        <v>380</v>
      </c>
      <c r="B40" s="11" t="s">
        <v>381</v>
      </c>
      <c r="C40" s="47">
        <v>44774</v>
      </c>
      <c r="D40" s="11" t="s">
        <v>347</v>
      </c>
      <c r="E40" s="9">
        <v>65</v>
      </c>
      <c r="F40" s="10">
        <v>12</v>
      </c>
      <c r="G40" s="12">
        <v>14</v>
      </c>
      <c r="H40" s="10">
        <v>8</v>
      </c>
      <c r="I40" s="12">
        <v>12</v>
      </c>
      <c r="J40" s="10">
        <v>5</v>
      </c>
      <c r="K40" s="12">
        <v>11</v>
      </c>
      <c r="L40" s="10">
        <v>3</v>
      </c>
      <c r="M40" s="12">
        <v>1</v>
      </c>
      <c r="N40" s="13">
        <v>17</v>
      </c>
      <c r="O40" s="14">
        <v>18</v>
      </c>
      <c r="P40" s="10">
        <v>5</v>
      </c>
      <c r="Q40" s="12">
        <v>10</v>
      </c>
      <c r="R40" s="10">
        <v>2</v>
      </c>
      <c r="S40" s="12">
        <v>8</v>
      </c>
      <c r="T40" s="43"/>
      <c r="V40" s="42"/>
      <c r="W40" s="42"/>
      <c r="X40" s="42"/>
      <c r="Y40" s="42"/>
      <c r="Z40" s="42"/>
      <c r="AA40" s="42"/>
    </row>
    <row r="41" spans="1:27" ht="37.25" customHeight="1">
      <c r="A41" s="11" t="s">
        <v>380</v>
      </c>
      <c r="B41" s="11" t="s">
        <v>381</v>
      </c>
      <c r="C41" s="48">
        <v>44044</v>
      </c>
      <c r="D41" s="15" t="s">
        <v>245</v>
      </c>
      <c r="E41" s="9">
        <v>720</v>
      </c>
      <c r="F41" s="10" t="s">
        <v>392</v>
      </c>
      <c r="G41" s="12" t="s">
        <v>392</v>
      </c>
      <c r="H41" s="10" t="s">
        <v>392</v>
      </c>
      <c r="I41" s="12" t="s">
        <v>392</v>
      </c>
      <c r="J41" s="10" t="s">
        <v>392</v>
      </c>
      <c r="K41" s="12" t="s">
        <v>392</v>
      </c>
      <c r="L41" s="10" t="s">
        <v>392</v>
      </c>
      <c r="M41" s="12" t="s">
        <v>392</v>
      </c>
      <c r="N41" s="70" t="s">
        <v>607</v>
      </c>
      <c r="O41" s="12" t="s">
        <v>392</v>
      </c>
      <c r="P41" s="10" t="s">
        <v>392</v>
      </c>
      <c r="Q41" s="12" t="s">
        <v>392</v>
      </c>
      <c r="R41" s="10" t="s">
        <v>392</v>
      </c>
      <c r="S41" s="12" t="s">
        <v>392</v>
      </c>
      <c r="T41" s="43"/>
    </row>
    <row r="42" spans="1:27" ht="37.25" customHeight="1">
      <c r="A42" s="11" t="s">
        <v>380</v>
      </c>
      <c r="B42" s="11" t="s">
        <v>381</v>
      </c>
      <c r="C42" s="48">
        <v>44409</v>
      </c>
      <c r="D42" s="15" t="s">
        <v>246</v>
      </c>
      <c r="E42" s="9">
        <v>115</v>
      </c>
      <c r="F42" s="13">
        <v>12</v>
      </c>
      <c r="G42" s="14">
        <v>28</v>
      </c>
      <c r="H42" s="13">
        <v>9</v>
      </c>
      <c r="I42" s="14">
        <v>28</v>
      </c>
      <c r="J42" s="13">
        <v>5</v>
      </c>
      <c r="K42" s="14">
        <v>22</v>
      </c>
      <c r="L42" s="13">
        <v>4</v>
      </c>
      <c r="M42" s="14">
        <v>6</v>
      </c>
      <c r="N42" s="13">
        <v>14</v>
      </c>
      <c r="O42" s="14">
        <v>20</v>
      </c>
      <c r="P42" s="13">
        <v>5</v>
      </c>
      <c r="Q42" s="14">
        <v>22</v>
      </c>
      <c r="R42" s="13">
        <v>3</v>
      </c>
      <c r="S42" s="14">
        <v>8</v>
      </c>
      <c r="T42" s="43"/>
    </row>
    <row r="43" spans="1:27" ht="37.25" customHeight="1">
      <c r="A43" s="11" t="s">
        <v>380</v>
      </c>
      <c r="B43" s="11" t="s">
        <v>381</v>
      </c>
      <c r="C43" s="48">
        <v>44409</v>
      </c>
      <c r="D43" s="15" t="s">
        <v>247</v>
      </c>
      <c r="E43" s="9">
        <v>85</v>
      </c>
      <c r="F43" s="13">
        <v>19</v>
      </c>
      <c r="G43" s="14">
        <v>27</v>
      </c>
      <c r="H43" s="13">
        <v>10</v>
      </c>
      <c r="I43" s="14">
        <v>16</v>
      </c>
      <c r="J43" s="13">
        <v>4</v>
      </c>
      <c r="K43" s="14">
        <v>14</v>
      </c>
      <c r="L43" s="13">
        <v>2</v>
      </c>
      <c r="M43" s="14">
        <v>6</v>
      </c>
      <c r="N43" s="13">
        <v>14</v>
      </c>
      <c r="O43" s="14">
        <v>15</v>
      </c>
      <c r="P43" s="13">
        <v>3</v>
      </c>
      <c r="Q43" s="14">
        <v>14</v>
      </c>
      <c r="R43" s="13">
        <v>3</v>
      </c>
      <c r="S43" s="14">
        <v>9</v>
      </c>
      <c r="T43" s="43"/>
    </row>
    <row r="44" spans="1:27" ht="37.25" customHeight="1" thickBot="1">
      <c r="A44" s="11" t="s">
        <v>380</v>
      </c>
      <c r="B44" s="11" t="s">
        <v>381</v>
      </c>
      <c r="C44" s="48">
        <v>44044</v>
      </c>
      <c r="D44" s="15" t="s">
        <v>248</v>
      </c>
      <c r="E44" s="9">
        <v>40</v>
      </c>
      <c r="F44" s="16">
        <v>13</v>
      </c>
      <c r="G44" s="18">
        <v>10</v>
      </c>
      <c r="H44" s="16">
        <v>6</v>
      </c>
      <c r="I44" s="18">
        <v>5</v>
      </c>
      <c r="J44" s="16">
        <v>5</v>
      </c>
      <c r="K44" s="18">
        <v>5</v>
      </c>
      <c r="L44" s="16">
        <v>1</v>
      </c>
      <c r="M44" s="18">
        <v>0</v>
      </c>
      <c r="N44" s="16">
        <v>3</v>
      </c>
      <c r="O44" s="18">
        <v>2</v>
      </c>
      <c r="P44" s="16">
        <v>5</v>
      </c>
      <c r="Q44" s="18">
        <v>4</v>
      </c>
      <c r="R44" s="16">
        <v>1</v>
      </c>
      <c r="S44" s="18">
        <v>1</v>
      </c>
      <c r="T44" s="43"/>
    </row>
    <row r="45" spans="1:27" ht="25.25" customHeight="1"/>
    <row r="46" spans="1:27" ht="31.25" customHeight="1" thickBot="1">
      <c r="A46" s="738" t="s">
        <v>475</v>
      </c>
      <c r="B46" s="739"/>
      <c r="C46" s="739"/>
      <c r="D46" s="739"/>
      <c r="E46" s="739"/>
      <c r="F46" s="739"/>
      <c r="G46" s="739"/>
      <c r="H46" s="739"/>
      <c r="I46" s="739"/>
      <c r="J46" s="739"/>
      <c r="K46" s="739"/>
      <c r="L46" s="739"/>
      <c r="M46" s="739"/>
      <c r="N46" s="739"/>
      <c r="O46" s="739"/>
      <c r="P46" s="739"/>
      <c r="Q46" s="739"/>
      <c r="R46" s="739"/>
      <c r="S46" s="739"/>
      <c r="T46" s="736"/>
      <c r="U46" s="44"/>
      <c r="V46" s="40"/>
      <c r="W46" s="40"/>
      <c r="X46" s="40"/>
      <c r="Y46" s="40"/>
      <c r="Z46" s="40"/>
      <c r="AA46" s="40"/>
    </row>
    <row r="47" spans="1:27" ht="76.25" customHeight="1">
      <c r="A47" s="729" t="s">
        <v>238</v>
      </c>
      <c r="B47" s="729" t="s">
        <v>239</v>
      </c>
      <c r="C47" s="731" t="s">
        <v>489</v>
      </c>
      <c r="D47" s="731" t="s">
        <v>240</v>
      </c>
      <c r="E47" s="732" t="s">
        <v>604</v>
      </c>
      <c r="F47" s="733" t="s">
        <v>469</v>
      </c>
      <c r="G47" s="735"/>
      <c r="H47" s="733" t="s">
        <v>488</v>
      </c>
      <c r="I47" s="735"/>
      <c r="J47" s="733" t="s">
        <v>268</v>
      </c>
      <c r="K47" s="735"/>
      <c r="L47" s="733" t="s">
        <v>269</v>
      </c>
      <c r="M47" s="735"/>
      <c r="N47" s="733" t="s">
        <v>605</v>
      </c>
      <c r="O47" s="735"/>
      <c r="P47" s="733" t="s">
        <v>270</v>
      </c>
      <c r="Q47" s="735"/>
      <c r="R47" s="733" t="s">
        <v>271</v>
      </c>
      <c r="S47" s="735"/>
      <c r="T47" s="743" t="s">
        <v>244</v>
      </c>
      <c r="V47" s="42"/>
      <c r="W47" s="42"/>
      <c r="X47" s="42"/>
      <c r="Y47" s="42"/>
      <c r="Z47" s="42"/>
      <c r="AA47" s="42"/>
    </row>
    <row r="48" spans="1:27" ht="90">
      <c r="A48" s="730"/>
      <c r="B48" s="730"/>
      <c r="C48" s="731"/>
      <c r="D48" s="731"/>
      <c r="E48" s="732"/>
      <c r="F48" s="33" t="s">
        <v>382</v>
      </c>
      <c r="G48" s="41" t="s">
        <v>383</v>
      </c>
      <c r="H48" s="65" t="s">
        <v>431</v>
      </c>
      <c r="I48" s="69" t="s">
        <v>432</v>
      </c>
      <c r="J48" s="65" t="s">
        <v>433</v>
      </c>
      <c r="K48" s="69" t="s">
        <v>434</v>
      </c>
      <c r="L48" s="65" t="s">
        <v>435</v>
      </c>
      <c r="M48" s="69" t="s">
        <v>436</v>
      </c>
      <c r="N48" s="65" t="s">
        <v>437</v>
      </c>
      <c r="O48" s="69" t="s">
        <v>438</v>
      </c>
      <c r="P48" s="65" t="s">
        <v>439</v>
      </c>
      <c r="Q48" s="69" t="s">
        <v>440</v>
      </c>
      <c r="R48" s="65" t="s">
        <v>441</v>
      </c>
      <c r="S48" s="69" t="s">
        <v>442</v>
      </c>
      <c r="T48" s="744"/>
      <c r="V48" s="42"/>
      <c r="W48" s="42"/>
      <c r="X48" s="42"/>
      <c r="Y48" s="42"/>
      <c r="Z48" s="42"/>
      <c r="AA48" s="42"/>
    </row>
    <row r="49" spans="1:27" ht="37.25" customHeight="1">
      <c r="A49" s="11" t="s">
        <v>380</v>
      </c>
      <c r="B49" s="11" t="s">
        <v>381</v>
      </c>
      <c r="C49" s="47">
        <v>44774</v>
      </c>
      <c r="D49" s="11" t="s">
        <v>347</v>
      </c>
      <c r="E49" s="9">
        <v>65</v>
      </c>
      <c r="F49" s="53">
        <f>F40/SUM($F40:$G40)</f>
        <v>0.46153846153846156</v>
      </c>
      <c r="G49" s="55">
        <f>G40/SUM($F40:$G40)</f>
        <v>0.53846153846153844</v>
      </c>
      <c r="H49" s="53">
        <f>H40/F40</f>
        <v>0.66666666666666663</v>
      </c>
      <c r="I49" s="55">
        <f>I40/G40</f>
        <v>0.8571428571428571</v>
      </c>
      <c r="J49" s="53">
        <f>J$40/$H$40</f>
        <v>0.625</v>
      </c>
      <c r="K49" s="55">
        <f>K$40/$I$40</f>
        <v>0.91666666666666663</v>
      </c>
      <c r="L49" s="53">
        <f>L40/$H$40</f>
        <v>0.375</v>
      </c>
      <c r="M49" s="55">
        <f>M$40/$I$40</f>
        <v>8.3333333333333329E-2</v>
      </c>
      <c r="N49" s="53">
        <f>N40/'EJEMPLO Ind8'!$I5</f>
        <v>0.85</v>
      </c>
      <c r="O49" s="55">
        <f>O40/'EJEMPLO Ind8'!$J5</f>
        <v>0.4</v>
      </c>
      <c r="P49" s="53">
        <f>P$40/$H$40</f>
        <v>0.625</v>
      </c>
      <c r="Q49" s="55">
        <f>Q$40/$I$40</f>
        <v>0.83333333333333337</v>
      </c>
      <c r="R49" s="53">
        <f>R$40/$H$40</f>
        <v>0.25</v>
      </c>
      <c r="S49" s="55">
        <f>S$40/$I$40</f>
        <v>0.66666666666666663</v>
      </c>
      <c r="T49" s="43"/>
      <c r="V49" s="42"/>
      <c r="W49" s="42"/>
      <c r="X49" s="42"/>
      <c r="Y49" s="42"/>
      <c r="Z49" s="42"/>
      <c r="AA49" s="42"/>
    </row>
    <row r="50" spans="1:27" ht="37.25" customHeight="1">
      <c r="A50" s="11" t="s">
        <v>380</v>
      </c>
      <c r="B50" s="11" t="s">
        <v>381</v>
      </c>
      <c r="C50" s="48">
        <v>44044</v>
      </c>
      <c r="D50" s="15" t="s">
        <v>245</v>
      </c>
      <c r="E50" s="9">
        <v>720</v>
      </c>
      <c r="F50" s="10" t="s">
        <v>392</v>
      </c>
      <c r="G50" s="12" t="s">
        <v>392</v>
      </c>
      <c r="H50" s="10" t="s">
        <v>392</v>
      </c>
      <c r="I50" s="12" t="s">
        <v>392</v>
      </c>
      <c r="J50" s="10" t="s">
        <v>392</v>
      </c>
      <c r="K50" s="12" t="s">
        <v>392</v>
      </c>
      <c r="L50" s="10" t="s">
        <v>392</v>
      </c>
      <c r="M50" s="12" t="s">
        <v>392</v>
      </c>
      <c r="N50" s="53" t="s">
        <v>392</v>
      </c>
      <c r="O50" s="55" t="s">
        <v>392</v>
      </c>
      <c r="P50" s="10" t="s">
        <v>392</v>
      </c>
      <c r="Q50" s="12" t="s">
        <v>392</v>
      </c>
      <c r="R50" s="10" t="s">
        <v>392</v>
      </c>
      <c r="S50" s="12" t="s">
        <v>392</v>
      </c>
      <c r="T50" s="43"/>
      <c r="V50" s="45"/>
      <c r="W50" s="45"/>
      <c r="X50" s="45"/>
      <c r="Y50" s="45"/>
      <c r="Z50" s="45"/>
      <c r="AA50" s="45"/>
    </row>
    <row r="51" spans="1:27" ht="37.25" customHeight="1">
      <c r="A51" s="11" t="s">
        <v>380</v>
      </c>
      <c r="B51" s="11" t="s">
        <v>381</v>
      </c>
      <c r="C51" s="48">
        <v>44409</v>
      </c>
      <c r="D51" s="15" t="s">
        <v>246</v>
      </c>
      <c r="E51" s="9">
        <v>115</v>
      </c>
      <c r="F51" s="56">
        <f t="shared" ref="F51:G53" si="4">F42/SUM($F42:$G42)</f>
        <v>0.3</v>
      </c>
      <c r="G51" s="58">
        <f t="shared" si="4"/>
        <v>0.7</v>
      </c>
      <c r="H51" s="56">
        <f t="shared" ref="H51:I53" si="5">H42/F42</f>
        <v>0.75</v>
      </c>
      <c r="I51" s="58">
        <f t="shared" si="5"/>
        <v>1</v>
      </c>
      <c r="J51" s="56">
        <f>J$42/$H$42</f>
        <v>0.55555555555555558</v>
      </c>
      <c r="K51" s="58">
        <f>K$42/$I$42</f>
        <v>0.7857142857142857</v>
      </c>
      <c r="L51" s="56">
        <f>L$42/$H$42</f>
        <v>0.44444444444444442</v>
      </c>
      <c r="M51" s="58">
        <f>M$42/$I$42</f>
        <v>0.21428571428571427</v>
      </c>
      <c r="N51" s="53">
        <f>N42/'EJEMPLO Ind8'!$I7</f>
        <v>0.42424242424242425</v>
      </c>
      <c r="O51" s="55">
        <f>O42/'EJEMPLO Ind8'!$J7</f>
        <v>0.24390243902439024</v>
      </c>
      <c r="P51" s="56">
        <f>P$42/$H$42</f>
        <v>0.55555555555555558</v>
      </c>
      <c r="Q51" s="58">
        <f>Q$42/$I$42</f>
        <v>0.7857142857142857</v>
      </c>
      <c r="R51" s="56">
        <f>R$42/$H$42</f>
        <v>0.33333333333333331</v>
      </c>
      <c r="S51" s="58">
        <f>S$42/$I$42</f>
        <v>0.2857142857142857</v>
      </c>
      <c r="T51" s="43"/>
      <c r="V51" s="45"/>
      <c r="W51" s="45"/>
      <c r="X51" s="45"/>
      <c r="Y51" s="45"/>
      <c r="Z51" s="45"/>
      <c r="AA51" s="45"/>
    </row>
    <row r="52" spans="1:27" ht="37.25" customHeight="1">
      <c r="A52" s="11" t="s">
        <v>380</v>
      </c>
      <c r="B52" s="11" t="s">
        <v>381</v>
      </c>
      <c r="C52" s="48">
        <v>44409</v>
      </c>
      <c r="D52" s="15" t="s">
        <v>247</v>
      </c>
      <c r="E52" s="9">
        <v>85</v>
      </c>
      <c r="F52" s="56">
        <f t="shared" si="4"/>
        <v>0.41304347826086957</v>
      </c>
      <c r="G52" s="58">
        <f t="shared" si="4"/>
        <v>0.58695652173913049</v>
      </c>
      <c r="H52" s="56">
        <f t="shared" si="5"/>
        <v>0.52631578947368418</v>
      </c>
      <c r="I52" s="58">
        <f t="shared" si="5"/>
        <v>0.59259259259259256</v>
      </c>
      <c r="J52" s="56">
        <f>J$43/$H$43</f>
        <v>0.4</v>
      </c>
      <c r="K52" s="58">
        <f>K$43/$I$43</f>
        <v>0.875</v>
      </c>
      <c r="L52" s="56">
        <f>L$43/$H$43</f>
        <v>0.2</v>
      </c>
      <c r="M52" s="58">
        <f>M$43/$I$43</f>
        <v>0.375</v>
      </c>
      <c r="N52" s="53">
        <f>N43/'EJEMPLO Ind8'!$I8</f>
        <v>0.56000000000000005</v>
      </c>
      <c r="O52" s="55">
        <f>O43/'EJEMPLO Ind8'!$J8</f>
        <v>0.25</v>
      </c>
      <c r="P52" s="56">
        <f>P$43/$H$43</f>
        <v>0.3</v>
      </c>
      <c r="Q52" s="58">
        <f>Q$43/$I$43</f>
        <v>0.875</v>
      </c>
      <c r="R52" s="56">
        <f>R$43/$H$43</f>
        <v>0.3</v>
      </c>
      <c r="S52" s="58">
        <f>S$43/$I$43</f>
        <v>0.5625</v>
      </c>
      <c r="T52" s="43"/>
      <c r="V52" s="45"/>
      <c r="W52" s="45"/>
      <c r="X52" s="45"/>
      <c r="Y52" s="45"/>
      <c r="Z52" s="45"/>
      <c r="AA52" s="45"/>
    </row>
    <row r="53" spans="1:27" ht="37.25" customHeight="1" thickBot="1">
      <c r="A53" s="11" t="s">
        <v>380</v>
      </c>
      <c r="B53" s="11" t="s">
        <v>381</v>
      </c>
      <c r="C53" s="48">
        <v>44044</v>
      </c>
      <c r="D53" s="15" t="s">
        <v>248</v>
      </c>
      <c r="E53" s="9">
        <v>40</v>
      </c>
      <c r="F53" s="59">
        <f t="shared" si="4"/>
        <v>0.56521739130434778</v>
      </c>
      <c r="G53" s="61">
        <f t="shared" si="4"/>
        <v>0.43478260869565216</v>
      </c>
      <c r="H53" s="59">
        <f t="shared" si="5"/>
        <v>0.46153846153846156</v>
      </c>
      <c r="I53" s="61">
        <f t="shared" si="5"/>
        <v>0.5</v>
      </c>
      <c r="J53" s="59">
        <f>J$44/$H$44</f>
        <v>0.83333333333333337</v>
      </c>
      <c r="K53" s="61">
        <f>K$44/$I$44</f>
        <v>1</v>
      </c>
      <c r="L53" s="59">
        <f>L$44/$H$44</f>
        <v>0.16666666666666666</v>
      </c>
      <c r="M53" s="61">
        <f>M$44/$I$44</f>
        <v>0</v>
      </c>
      <c r="N53" s="62">
        <f>N44/'EJEMPLO Ind8'!$I9</f>
        <v>0.17647058823529413</v>
      </c>
      <c r="O53" s="64">
        <f>O44/'EJEMPLO Ind8'!$J9</f>
        <v>8.6956521739130432E-2</v>
      </c>
      <c r="P53" s="59">
        <f>P$44/$H$44</f>
        <v>0.83333333333333337</v>
      </c>
      <c r="Q53" s="61">
        <f>Q$44/$I$44</f>
        <v>0.8</v>
      </c>
      <c r="R53" s="59">
        <f>R$44/$H$44</f>
        <v>0.16666666666666666</v>
      </c>
      <c r="S53" s="61">
        <f>S$44/$I$44</f>
        <v>0.2</v>
      </c>
      <c r="T53" s="43"/>
      <c r="V53" s="45"/>
      <c r="W53" s="45"/>
      <c r="X53" s="45"/>
      <c r="Y53" s="45"/>
      <c r="Z53" s="45"/>
      <c r="AA53" s="45"/>
    </row>
    <row r="54" spans="1:27" ht="25.25" customHeight="1"/>
    <row r="55" spans="1:27" ht="31.25" customHeight="1" thickBot="1">
      <c r="A55" s="738" t="s">
        <v>476</v>
      </c>
      <c r="B55" s="739"/>
      <c r="C55" s="739"/>
      <c r="D55" s="739"/>
      <c r="E55" s="739"/>
      <c r="F55" s="739"/>
      <c r="G55" s="739"/>
      <c r="H55" s="739"/>
      <c r="I55" s="739"/>
      <c r="J55" s="739"/>
      <c r="K55" s="739"/>
      <c r="L55" s="739"/>
      <c r="M55" s="739"/>
      <c r="N55" s="739"/>
      <c r="O55" s="739"/>
      <c r="P55" s="739"/>
      <c r="Q55" s="739"/>
      <c r="R55" s="739"/>
      <c r="S55" s="739"/>
      <c r="T55" s="736"/>
      <c r="U55" s="44"/>
      <c r="V55" s="40"/>
      <c r="W55" s="40"/>
      <c r="X55" s="40"/>
      <c r="Y55" s="40"/>
      <c r="Z55" s="40"/>
      <c r="AA55" s="40"/>
    </row>
    <row r="56" spans="1:27" ht="72" customHeight="1">
      <c r="A56" s="731" t="s">
        <v>238</v>
      </c>
      <c r="B56" s="731" t="s">
        <v>239</v>
      </c>
      <c r="C56" s="731" t="s">
        <v>489</v>
      </c>
      <c r="D56" s="731" t="s">
        <v>240</v>
      </c>
      <c r="E56" s="732" t="s">
        <v>604</v>
      </c>
      <c r="F56" s="745" t="s">
        <v>469</v>
      </c>
      <c r="G56" s="746"/>
      <c r="H56" s="733" t="s">
        <v>488</v>
      </c>
      <c r="I56" s="735"/>
      <c r="J56" s="745" t="s">
        <v>268</v>
      </c>
      <c r="K56" s="746"/>
      <c r="L56" s="745" t="s">
        <v>269</v>
      </c>
      <c r="M56" s="746"/>
      <c r="N56" s="745" t="s">
        <v>605</v>
      </c>
      <c r="O56" s="746"/>
      <c r="P56" s="745" t="s">
        <v>270</v>
      </c>
      <c r="Q56" s="746"/>
      <c r="R56" s="745" t="s">
        <v>271</v>
      </c>
      <c r="S56" s="746"/>
      <c r="T56" s="747" t="s">
        <v>244</v>
      </c>
      <c r="V56" s="40"/>
      <c r="W56" s="40"/>
      <c r="X56" s="40"/>
      <c r="Y56" s="40"/>
      <c r="Z56" s="40"/>
      <c r="AA56" s="40"/>
    </row>
    <row r="57" spans="1:27" ht="108">
      <c r="A57" s="731"/>
      <c r="B57" s="731"/>
      <c r="C57" s="731"/>
      <c r="D57" s="731"/>
      <c r="E57" s="732"/>
      <c r="F57" s="33" t="s">
        <v>408</v>
      </c>
      <c r="G57" s="41" t="s">
        <v>409</v>
      </c>
      <c r="H57" s="33" t="s">
        <v>408</v>
      </c>
      <c r="I57" s="41" t="s">
        <v>409</v>
      </c>
      <c r="J57" s="33" t="s">
        <v>408</v>
      </c>
      <c r="K57" s="41" t="s">
        <v>409</v>
      </c>
      <c r="L57" s="33" t="s">
        <v>408</v>
      </c>
      <c r="M57" s="41" t="s">
        <v>409</v>
      </c>
      <c r="N57" s="33" t="s">
        <v>408</v>
      </c>
      <c r="O57" s="41" t="s">
        <v>409</v>
      </c>
      <c r="P57" s="33" t="s">
        <v>408</v>
      </c>
      <c r="Q57" s="41" t="s">
        <v>409</v>
      </c>
      <c r="R57" s="33" t="s">
        <v>408</v>
      </c>
      <c r="S57" s="41" t="s">
        <v>409</v>
      </c>
      <c r="T57" s="747"/>
      <c r="V57" s="42"/>
      <c r="W57" s="42"/>
      <c r="X57" s="42"/>
      <c r="Y57" s="42"/>
      <c r="Z57" s="42"/>
      <c r="AA57" s="42"/>
    </row>
    <row r="58" spans="1:27" ht="37.25" customHeight="1">
      <c r="A58" s="11" t="s">
        <v>380</v>
      </c>
      <c r="B58" s="11" t="s">
        <v>381</v>
      </c>
      <c r="C58" s="47">
        <v>44774</v>
      </c>
      <c r="D58" s="11" t="s">
        <v>347</v>
      </c>
      <c r="E58" s="9">
        <v>65</v>
      </c>
      <c r="F58" s="10">
        <v>8</v>
      </c>
      <c r="G58" s="12">
        <v>18</v>
      </c>
      <c r="H58" s="10">
        <v>5</v>
      </c>
      <c r="I58" s="12">
        <v>15</v>
      </c>
      <c r="J58" s="10">
        <v>4</v>
      </c>
      <c r="K58" s="12">
        <v>12</v>
      </c>
      <c r="L58" s="10">
        <v>1</v>
      </c>
      <c r="M58" s="12">
        <v>3</v>
      </c>
      <c r="N58" s="13">
        <v>0</v>
      </c>
      <c r="O58" s="14">
        <v>35</v>
      </c>
      <c r="P58" s="10">
        <v>5</v>
      </c>
      <c r="Q58" s="12">
        <v>10</v>
      </c>
      <c r="R58" s="10">
        <v>4</v>
      </c>
      <c r="S58" s="12">
        <v>6</v>
      </c>
      <c r="T58" s="35"/>
      <c r="V58" s="42"/>
      <c r="W58" s="42"/>
      <c r="X58" s="42"/>
      <c r="Y58" s="42"/>
      <c r="Z58" s="42"/>
      <c r="AA58" s="42"/>
    </row>
    <row r="59" spans="1:27" ht="37.25" customHeight="1">
      <c r="A59" s="11" t="s">
        <v>380</v>
      </c>
      <c r="B59" s="11" t="s">
        <v>381</v>
      </c>
      <c r="C59" s="48">
        <v>44044</v>
      </c>
      <c r="D59" s="15" t="s">
        <v>245</v>
      </c>
      <c r="E59" s="9">
        <v>720</v>
      </c>
      <c r="F59" s="10">
        <v>82</v>
      </c>
      <c r="G59" s="12">
        <v>275</v>
      </c>
      <c r="H59" s="10">
        <v>45</v>
      </c>
      <c r="I59" s="12">
        <v>218</v>
      </c>
      <c r="J59" s="10">
        <v>32</v>
      </c>
      <c r="K59" s="12">
        <v>125</v>
      </c>
      <c r="L59" s="13">
        <v>13</v>
      </c>
      <c r="M59" s="14">
        <v>93</v>
      </c>
      <c r="N59" s="70" t="s">
        <v>608</v>
      </c>
      <c r="O59" s="12">
        <v>256</v>
      </c>
      <c r="P59" s="10">
        <v>36</v>
      </c>
      <c r="Q59" s="12">
        <v>126</v>
      </c>
      <c r="R59" s="10">
        <v>12</v>
      </c>
      <c r="S59" s="12">
        <v>41</v>
      </c>
      <c r="T59" s="35"/>
    </row>
    <row r="60" spans="1:27" ht="37.25" customHeight="1">
      <c r="A60" s="11" t="s">
        <v>380</v>
      </c>
      <c r="B60" s="11" t="s">
        <v>381</v>
      </c>
      <c r="C60" s="48">
        <v>44409</v>
      </c>
      <c r="D60" s="15" t="s">
        <v>246</v>
      </c>
      <c r="E60" s="9">
        <v>115</v>
      </c>
      <c r="F60" s="10" t="s">
        <v>392</v>
      </c>
      <c r="G60" s="12" t="s">
        <v>392</v>
      </c>
      <c r="H60" s="10" t="s">
        <v>392</v>
      </c>
      <c r="I60" s="12" t="s">
        <v>392</v>
      </c>
      <c r="J60" s="10" t="s">
        <v>392</v>
      </c>
      <c r="K60" s="12" t="s">
        <v>392</v>
      </c>
      <c r="L60" s="10" t="s">
        <v>392</v>
      </c>
      <c r="M60" s="12" t="s">
        <v>392</v>
      </c>
      <c r="N60" s="10" t="s">
        <v>392</v>
      </c>
      <c r="O60" s="12" t="s">
        <v>392</v>
      </c>
      <c r="P60" s="10" t="s">
        <v>392</v>
      </c>
      <c r="Q60" s="12" t="s">
        <v>392</v>
      </c>
      <c r="R60" s="10" t="s">
        <v>392</v>
      </c>
      <c r="S60" s="12" t="s">
        <v>392</v>
      </c>
      <c r="T60" s="35"/>
    </row>
    <row r="61" spans="1:27" ht="37.25" customHeight="1">
      <c r="A61" s="11" t="s">
        <v>380</v>
      </c>
      <c r="B61" s="11" t="s">
        <v>381</v>
      </c>
      <c r="C61" s="48">
        <v>44409</v>
      </c>
      <c r="D61" s="15" t="s">
        <v>247</v>
      </c>
      <c r="E61" s="9">
        <v>85</v>
      </c>
      <c r="F61" s="13">
        <v>5</v>
      </c>
      <c r="G61" s="14">
        <v>41</v>
      </c>
      <c r="H61" s="13">
        <v>4</v>
      </c>
      <c r="I61" s="14">
        <v>22</v>
      </c>
      <c r="J61" s="13">
        <v>2</v>
      </c>
      <c r="K61" s="14">
        <v>16</v>
      </c>
      <c r="L61" s="13">
        <v>2</v>
      </c>
      <c r="M61" s="14">
        <v>6</v>
      </c>
      <c r="N61" s="13">
        <v>10</v>
      </c>
      <c r="O61" s="14">
        <v>19</v>
      </c>
      <c r="P61" s="13">
        <v>2</v>
      </c>
      <c r="Q61" s="14">
        <v>15</v>
      </c>
      <c r="R61" s="13">
        <v>1</v>
      </c>
      <c r="S61" s="14">
        <v>11</v>
      </c>
      <c r="T61" s="35"/>
    </row>
    <row r="62" spans="1:27" ht="37.25" customHeight="1" thickBot="1">
      <c r="A62" s="11" t="s">
        <v>380</v>
      </c>
      <c r="B62" s="11" t="s">
        <v>381</v>
      </c>
      <c r="C62" s="48">
        <v>44044</v>
      </c>
      <c r="D62" s="15" t="s">
        <v>248</v>
      </c>
      <c r="E62" s="9">
        <v>40</v>
      </c>
      <c r="F62" s="16">
        <v>4</v>
      </c>
      <c r="G62" s="18">
        <v>19</v>
      </c>
      <c r="H62" s="16">
        <v>2</v>
      </c>
      <c r="I62" s="18">
        <v>9</v>
      </c>
      <c r="J62" s="16">
        <v>2</v>
      </c>
      <c r="K62" s="18">
        <v>8</v>
      </c>
      <c r="L62" s="16">
        <v>0</v>
      </c>
      <c r="M62" s="18">
        <v>1</v>
      </c>
      <c r="N62" s="16">
        <v>3</v>
      </c>
      <c r="O62" s="18">
        <v>2</v>
      </c>
      <c r="P62" s="16">
        <v>2</v>
      </c>
      <c r="Q62" s="18">
        <v>7</v>
      </c>
      <c r="R62" s="16">
        <v>1</v>
      </c>
      <c r="S62" s="18">
        <v>1</v>
      </c>
      <c r="T62" s="35"/>
    </row>
    <row r="63" spans="1:27" ht="25.25" customHeight="1"/>
    <row r="64" spans="1:27" ht="31.25" customHeight="1" thickBot="1">
      <c r="A64" s="738" t="s">
        <v>477</v>
      </c>
      <c r="B64" s="739"/>
      <c r="C64" s="739"/>
      <c r="D64" s="739"/>
      <c r="E64" s="739"/>
      <c r="F64" s="739"/>
      <c r="G64" s="739"/>
      <c r="H64" s="739"/>
      <c r="I64" s="739"/>
      <c r="J64" s="739"/>
      <c r="K64" s="739"/>
      <c r="L64" s="739"/>
      <c r="M64" s="739"/>
      <c r="N64" s="739"/>
      <c r="O64" s="739"/>
      <c r="P64" s="739"/>
      <c r="Q64" s="739"/>
      <c r="R64" s="739"/>
      <c r="S64" s="739"/>
      <c r="T64" s="736"/>
      <c r="U64" s="44"/>
      <c r="V64" s="40"/>
      <c r="W64" s="40"/>
      <c r="X64" s="40"/>
      <c r="Y64" s="40"/>
      <c r="Z64" s="40"/>
      <c r="AA64" s="40"/>
    </row>
    <row r="65" spans="1:27" ht="72" customHeight="1">
      <c r="A65" s="729" t="s">
        <v>238</v>
      </c>
      <c r="B65" s="729" t="s">
        <v>239</v>
      </c>
      <c r="C65" s="731" t="s">
        <v>489</v>
      </c>
      <c r="D65" s="731" t="s">
        <v>240</v>
      </c>
      <c r="E65" s="732" t="s">
        <v>604</v>
      </c>
      <c r="F65" s="733" t="s">
        <v>469</v>
      </c>
      <c r="G65" s="735"/>
      <c r="H65" s="733" t="s">
        <v>488</v>
      </c>
      <c r="I65" s="735"/>
      <c r="J65" s="733" t="s">
        <v>268</v>
      </c>
      <c r="K65" s="735"/>
      <c r="L65" s="733" t="s">
        <v>269</v>
      </c>
      <c r="M65" s="735"/>
      <c r="N65" s="733" t="s">
        <v>605</v>
      </c>
      <c r="O65" s="735"/>
      <c r="P65" s="733" t="s">
        <v>270</v>
      </c>
      <c r="Q65" s="735"/>
      <c r="R65" s="733" t="s">
        <v>271</v>
      </c>
      <c r="S65" s="735"/>
      <c r="T65" s="743" t="s">
        <v>244</v>
      </c>
      <c r="V65" s="40"/>
      <c r="W65" s="40"/>
      <c r="X65" s="40"/>
      <c r="Y65" s="40"/>
      <c r="Z65" s="40"/>
      <c r="AA65" s="40"/>
    </row>
    <row r="66" spans="1:27" ht="147" customHeight="1">
      <c r="A66" s="730"/>
      <c r="B66" s="730"/>
      <c r="C66" s="731"/>
      <c r="D66" s="731"/>
      <c r="E66" s="732"/>
      <c r="F66" s="33" t="s">
        <v>443</v>
      </c>
      <c r="G66" s="41" t="s">
        <v>444</v>
      </c>
      <c r="H66" s="33" t="s">
        <v>443</v>
      </c>
      <c r="I66" s="41" t="s">
        <v>444</v>
      </c>
      <c r="J66" s="33" t="s">
        <v>445</v>
      </c>
      <c r="K66" s="41" t="s">
        <v>446</v>
      </c>
      <c r="L66" s="33" t="s">
        <v>447</v>
      </c>
      <c r="M66" s="41" t="s">
        <v>448</v>
      </c>
      <c r="N66" s="33" t="s">
        <v>449</v>
      </c>
      <c r="O66" s="41" t="s">
        <v>450</v>
      </c>
      <c r="P66" s="33" t="s">
        <v>451</v>
      </c>
      <c r="Q66" s="41" t="s">
        <v>452</v>
      </c>
      <c r="R66" s="33" t="s">
        <v>453</v>
      </c>
      <c r="S66" s="41" t="s">
        <v>454</v>
      </c>
      <c r="T66" s="744"/>
      <c r="V66" s="42"/>
      <c r="W66" s="42"/>
      <c r="X66" s="42"/>
      <c r="Y66" s="42"/>
      <c r="Z66" s="42"/>
      <c r="AA66" s="42"/>
    </row>
    <row r="67" spans="1:27" ht="37.25" customHeight="1">
      <c r="A67" s="11" t="s">
        <v>380</v>
      </c>
      <c r="B67" s="11" t="s">
        <v>381</v>
      </c>
      <c r="C67" s="47">
        <v>44774</v>
      </c>
      <c r="D67" s="11" t="s">
        <v>347</v>
      </c>
      <c r="E67" s="9">
        <v>65</v>
      </c>
      <c r="F67" s="53">
        <f>F58/SUM($F58:$G58)</f>
        <v>0.30769230769230771</v>
      </c>
      <c r="G67" s="55">
        <f>G58/SUM($F58:$G58)</f>
        <v>0.69230769230769229</v>
      </c>
      <c r="H67" s="53">
        <f>H58/F58</f>
        <v>0.625</v>
      </c>
      <c r="I67" s="55">
        <f>I58/G58</f>
        <v>0.83333333333333337</v>
      </c>
      <c r="J67" s="53">
        <f>J58/$H$58</f>
        <v>0.8</v>
      </c>
      <c r="K67" s="55">
        <f>K$58/$I$58</f>
        <v>0.8</v>
      </c>
      <c r="L67" s="53">
        <f>L58/$H$58</f>
        <v>0.2</v>
      </c>
      <c r="M67" s="55">
        <f>M$58/$I$58</f>
        <v>0.2</v>
      </c>
      <c r="N67" s="53">
        <v>0</v>
      </c>
      <c r="O67" s="55">
        <f>O58/'EJEMPLO Ind8'!$L5</f>
        <v>0.53846153846153844</v>
      </c>
      <c r="P67" s="53">
        <f>P58/$H$58</f>
        <v>1</v>
      </c>
      <c r="Q67" s="55">
        <f>Q$58/$I$58</f>
        <v>0.66666666666666663</v>
      </c>
      <c r="R67" s="53">
        <f>R58/$H$58</f>
        <v>0.8</v>
      </c>
      <c r="S67" s="55">
        <f>S$58/$I$58</f>
        <v>0.4</v>
      </c>
      <c r="T67" s="43"/>
      <c r="V67" s="42"/>
      <c r="W67" s="42"/>
      <c r="X67" s="42"/>
      <c r="Y67" s="42"/>
      <c r="Z67" s="42"/>
      <c r="AA67" s="42"/>
    </row>
    <row r="68" spans="1:27" ht="37.25" customHeight="1">
      <c r="A68" s="11" t="s">
        <v>380</v>
      </c>
      <c r="B68" s="11" t="s">
        <v>381</v>
      </c>
      <c r="C68" s="48">
        <v>44044</v>
      </c>
      <c r="D68" s="15" t="s">
        <v>245</v>
      </c>
      <c r="E68" s="9">
        <v>720</v>
      </c>
      <c r="F68" s="53">
        <f t="shared" ref="F68:G71" si="6">F59/SUM($F59:$G59)</f>
        <v>0.22969187675070027</v>
      </c>
      <c r="G68" s="55">
        <f t="shared" si="6"/>
        <v>0.77030812324929976</v>
      </c>
      <c r="H68" s="56">
        <f>H59/F59</f>
        <v>0.54878048780487809</v>
      </c>
      <c r="I68" s="58">
        <f>I59/G59</f>
        <v>0.79272727272727272</v>
      </c>
      <c r="J68" s="56">
        <f>J59/$H$59</f>
        <v>0.71111111111111114</v>
      </c>
      <c r="K68" s="58">
        <f>K$59/$I$59</f>
        <v>0.57339449541284404</v>
      </c>
      <c r="L68" s="56">
        <f>L59/$H$59</f>
        <v>0.28888888888888886</v>
      </c>
      <c r="M68" s="58">
        <f>M$59/$I$59</f>
        <v>0.42660550458715596</v>
      </c>
      <c r="N68" s="53" t="e">
        <f>N59/'EJEMPLO Ind8'!$K6</f>
        <v>#VALUE!</v>
      </c>
      <c r="O68" s="55">
        <f>O59/'EJEMPLO Ind8'!$L6</f>
        <v>0.39263803680981596</v>
      </c>
      <c r="P68" s="56">
        <f>P59/$H$59</f>
        <v>0.8</v>
      </c>
      <c r="Q68" s="58">
        <f>Q$59/$I$59</f>
        <v>0.57798165137614677</v>
      </c>
      <c r="R68" s="56">
        <f>R59/$H$59</f>
        <v>0.26666666666666666</v>
      </c>
      <c r="S68" s="58">
        <f>S$59/$I$59</f>
        <v>0.18807339449541285</v>
      </c>
      <c r="T68" s="43"/>
      <c r="V68" s="45"/>
      <c r="W68" s="45"/>
      <c r="X68" s="45"/>
      <c r="Y68" s="45"/>
      <c r="Z68" s="45"/>
      <c r="AA68" s="45"/>
    </row>
    <row r="69" spans="1:27" ht="37.25" customHeight="1">
      <c r="A69" s="11" t="s">
        <v>380</v>
      </c>
      <c r="B69" s="11" t="s">
        <v>381</v>
      </c>
      <c r="C69" s="48">
        <v>44409</v>
      </c>
      <c r="D69" s="15" t="s">
        <v>246</v>
      </c>
      <c r="E69" s="9">
        <v>115</v>
      </c>
      <c r="F69" s="10" t="s">
        <v>392</v>
      </c>
      <c r="G69" s="12" t="s">
        <v>392</v>
      </c>
      <c r="H69" s="10" t="s">
        <v>392</v>
      </c>
      <c r="I69" s="12" t="s">
        <v>392</v>
      </c>
      <c r="J69" s="10" t="s">
        <v>392</v>
      </c>
      <c r="K69" s="12" t="s">
        <v>392</v>
      </c>
      <c r="L69" s="10" t="s">
        <v>392</v>
      </c>
      <c r="M69" s="12" t="s">
        <v>392</v>
      </c>
      <c r="N69" s="53" t="s">
        <v>392</v>
      </c>
      <c r="O69" s="55" t="s">
        <v>392</v>
      </c>
      <c r="P69" s="10" t="s">
        <v>392</v>
      </c>
      <c r="Q69" s="12" t="s">
        <v>392</v>
      </c>
      <c r="R69" s="10" t="s">
        <v>392</v>
      </c>
      <c r="S69" s="12" t="s">
        <v>392</v>
      </c>
      <c r="T69" s="43"/>
      <c r="V69" s="45"/>
      <c r="W69" s="45"/>
      <c r="X69" s="45"/>
      <c r="Y69" s="45"/>
      <c r="Z69" s="45"/>
      <c r="AA69" s="45"/>
    </row>
    <row r="70" spans="1:27" ht="37.25" customHeight="1">
      <c r="A70" s="11" t="s">
        <v>380</v>
      </c>
      <c r="B70" s="11" t="s">
        <v>381</v>
      </c>
      <c r="C70" s="48">
        <v>44409</v>
      </c>
      <c r="D70" s="15" t="s">
        <v>247</v>
      </c>
      <c r="E70" s="9">
        <v>85</v>
      </c>
      <c r="F70" s="56">
        <f t="shared" si="6"/>
        <v>0.10869565217391304</v>
      </c>
      <c r="G70" s="58">
        <f t="shared" si="6"/>
        <v>0.89130434782608692</v>
      </c>
      <c r="H70" s="56">
        <f>H61/F61</f>
        <v>0.8</v>
      </c>
      <c r="I70" s="58">
        <f>I61/G61</f>
        <v>0.53658536585365857</v>
      </c>
      <c r="J70" s="56">
        <f>J61/$H$61</f>
        <v>0.5</v>
      </c>
      <c r="K70" s="58">
        <f>K61/$I$61</f>
        <v>0.72727272727272729</v>
      </c>
      <c r="L70" s="56">
        <f>L61/$H$61</f>
        <v>0.5</v>
      </c>
      <c r="M70" s="58">
        <f>M61/$I$61</f>
        <v>0.27272727272727271</v>
      </c>
      <c r="N70" s="53">
        <v>0</v>
      </c>
      <c r="O70" s="55">
        <f>O61/'EJEMPLO Ind8'!$L8</f>
        <v>0.22352941176470589</v>
      </c>
      <c r="P70" s="56">
        <f>P61/$H$61</f>
        <v>0.5</v>
      </c>
      <c r="Q70" s="58">
        <f>Q61/$I$61</f>
        <v>0.68181818181818177</v>
      </c>
      <c r="R70" s="56">
        <f>R61/$H$61</f>
        <v>0.25</v>
      </c>
      <c r="S70" s="58">
        <f>S61/$I$61</f>
        <v>0.5</v>
      </c>
      <c r="T70" s="43"/>
      <c r="V70" s="45"/>
      <c r="W70" s="45"/>
      <c r="X70" s="45"/>
      <c r="Y70" s="45"/>
      <c r="Z70" s="45"/>
      <c r="AA70" s="45"/>
    </row>
    <row r="71" spans="1:27" ht="37.25" customHeight="1" thickBot="1">
      <c r="A71" s="11" t="s">
        <v>380</v>
      </c>
      <c r="B71" s="11" t="s">
        <v>381</v>
      </c>
      <c r="C71" s="48">
        <v>44044</v>
      </c>
      <c r="D71" s="15" t="s">
        <v>248</v>
      </c>
      <c r="E71" s="9">
        <v>40</v>
      </c>
      <c r="F71" s="59">
        <f t="shared" si="6"/>
        <v>0.17391304347826086</v>
      </c>
      <c r="G71" s="61">
        <f t="shared" si="6"/>
        <v>0.82608695652173914</v>
      </c>
      <c r="H71" s="59">
        <f>H62/F62</f>
        <v>0.5</v>
      </c>
      <c r="I71" s="61">
        <f>I62/G62</f>
        <v>0.47368421052631576</v>
      </c>
      <c r="J71" s="59">
        <f>J62/$H$62</f>
        <v>1</v>
      </c>
      <c r="K71" s="61">
        <f>K62/$I$62</f>
        <v>0.88888888888888884</v>
      </c>
      <c r="L71" s="59">
        <f>L62/$H$62</f>
        <v>0</v>
      </c>
      <c r="M71" s="61">
        <f>M62/$I$62</f>
        <v>0.1111111111111111</v>
      </c>
      <c r="N71" s="62">
        <f>N62/'EJEMPLO Ind8'!$K9</f>
        <v>0.2</v>
      </c>
      <c r="O71" s="64">
        <f>O62/'EJEMPLO Ind8'!$L9</f>
        <v>0.08</v>
      </c>
      <c r="P71" s="59">
        <f>P62/$H$62</f>
        <v>1</v>
      </c>
      <c r="Q71" s="61">
        <f>Q62/$I$62</f>
        <v>0.77777777777777779</v>
      </c>
      <c r="R71" s="59">
        <f>R62/$H$62</f>
        <v>0.5</v>
      </c>
      <c r="S71" s="61">
        <f>S62/$I$62</f>
        <v>0.1111111111111111</v>
      </c>
      <c r="T71" s="43"/>
      <c r="V71" s="45"/>
      <c r="W71" s="45"/>
      <c r="X71" s="45"/>
      <c r="Y71" s="45"/>
      <c r="Z71" s="45"/>
      <c r="AA71" s="45"/>
    </row>
  </sheetData>
  <mergeCells count="88">
    <mergeCell ref="A1:M1"/>
    <mergeCell ref="A19:AA19"/>
    <mergeCell ref="A37:T37"/>
    <mergeCell ref="A46:T46"/>
    <mergeCell ref="A55:T55"/>
    <mergeCell ref="A2:M2"/>
    <mergeCell ref="N47:O47"/>
    <mergeCell ref="P47:Q47"/>
    <mergeCell ref="R47:S47"/>
    <mergeCell ref="T47:T48"/>
    <mergeCell ref="H47:I47"/>
    <mergeCell ref="J47:K47"/>
    <mergeCell ref="L47:M47"/>
    <mergeCell ref="N38:O38"/>
    <mergeCell ref="P38:Q38"/>
    <mergeCell ref="R38:S38"/>
    <mergeCell ref="P65:Q65"/>
    <mergeCell ref="R65:S65"/>
    <mergeCell ref="T65:T66"/>
    <mergeCell ref="E65:E66"/>
    <mergeCell ref="F65:G65"/>
    <mergeCell ref="H65:I65"/>
    <mergeCell ref="J65:K65"/>
    <mergeCell ref="L65:M65"/>
    <mergeCell ref="N56:O56"/>
    <mergeCell ref="P56:Q56"/>
    <mergeCell ref="R56:S56"/>
    <mergeCell ref="T56:T57"/>
    <mergeCell ref="A65:A66"/>
    <mergeCell ref="B65:B66"/>
    <mergeCell ref="C65:C66"/>
    <mergeCell ref="D65:D66"/>
    <mergeCell ref="E56:E57"/>
    <mergeCell ref="F56:G56"/>
    <mergeCell ref="H56:I56"/>
    <mergeCell ref="J56:K56"/>
    <mergeCell ref="L56:M56"/>
    <mergeCell ref="A56:A57"/>
    <mergeCell ref="A64:T64"/>
    <mergeCell ref="N65:O65"/>
    <mergeCell ref="H38:I38"/>
    <mergeCell ref="J38:K38"/>
    <mergeCell ref="L38:M38"/>
    <mergeCell ref="B56:B57"/>
    <mergeCell ref="C56:C57"/>
    <mergeCell ref="D56:D57"/>
    <mergeCell ref="E47:E48"/>
    <mergeCell ref="F47:G47"/>
    <mergeCell ref="A47:A48"/>
    <mergeCell ref="B47:B48"/>
    <mergeCell ref="C47:C48"/>
    <mergeCell ref="D47:D48"/>
    <mergeCell ref="E38:E39"/>
    <mergeCell ref="R29:T29"/>
    <mergeCell ref="U29:W29"/>
    <mergeCell ref="X29:Z29"/>
    <mergeCell ref="AA29:AA30"/>
    <mergeCell ref="A38:A39"/>
    <mergeCell ref="B38:B39"/>
    <mergeCell ref="C38:C39"/>
    <mergeCell ref="D38:D39"/>
    <mergeCell ref="E29:E30"/>
    <mergeCell ref="F29:H29"/>
    <mergeCell ref="I29:K29"/>
    <mergeCell ref="L29:N29"/>
    <mergeCell ref="O29:Q29"/>
    <mergeCell ref="A29:A30"/>
    <mergeCell ref="T38:T39"/>
    <mergeCell ref="F38:G38"/>
    <mergeCell ref="R20:T20"/>
    <mergeCell ref="U20:W20"/>
    <mergeCell ref="X20:Z20"/>
    <mergeCell ref="AA20:AA21"/>
    <mergeCell ref="A28:AA28"/>
    <mergeCell ref="I20:K20"/>
    <mergeCell ref="L20:N20"/>
    <mergeCell ref="O20:Q20"/>
    <mergeCell ref="B29:B30"/>
    <mergeCell ref="C29:C30"/>
    <mergeCell ref="D29:D30"/>
    <mergeCell ref="E20:E21"/>
    <mergeCell ref="F20:H20"/>
    <mergeCell ref="A10:L10"/>
    <mergeCell ref="A11:L11"/>
    <mergeCell ref="A20:A21"/>
    <mergeCell ref="B20:B21"/>
    <mergeCell ref="C20:C21"/>
    <mergeCell ref="D20:D2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00AA-D7BD-AC4A-BC03-1717D4443094}">
  <sheetPr>
    <tabColor theme="9"/>
  </sheetPr>
  <dimension ref="A1:M17"/>
  <sheetViews>
    <sheetView zoomScale="55" zoomScaleNormal="55" workbookViewId="0">
      <selection activeCell="A14" sqref="A14:B14"/>
    </sheetView>
  </sheetViews>
  <sheetFormatPr baseColWidth="10" defaultColWidth="8.08984375" defaultRowHeight="18"/>
  <cols>
    <col min="1" max="1" width="13.453125" style="435" customWidth="1"/>
    <col min="2" max="2" width="17.6328125" style="435" customWidth="1"/>
    <col min="3" max="3" width="17.36328125" style="435" customWidth="1"/>
    <col min="4" max="4" width="24.453125" style="435" customWidth="1"/>
    <col min="5" max="5" width="21.6328125" style="435" customWidth="1"/>
    <col min="6" max="6" width="31" style="435" customWidth="1"/>
    <col min="7" max="7" width="19.6328125" style="435" customWidth="1"/>
    <col min="8" max="8" width="15.453125" style="435" customWidth="1"/>
    <col min="9" max="9" width="18.453125" style="435" customWidth="1"/>
    <col min="10" max="10" width="19.36328125" style="435" customWidth="1"/>
    <col min="11" max="11" width="18.08984375" style="435" customWidth="1"/>
    <col min="12" max="12" width="25.453125" style="435" customWidth="1"/>
    <col min="13" max="13" width="22.6328125" style="435" customWidth="1"/>
    <col min="14" max="16374" width="8.453125" style="435" bestFit="1" customWidth="1"/>
    <col min="16375" max="16383" width="8.08984375" style="435" bestFit="1" customWidth="1"/>
    <col min="16384" max="16384" width="8.08984375" style="435"/>
  </cols>
  <sheetData>
    <row r="1" spans="1:13" ht="49.25" customHeight="1">
      <c r="A1" s="684" t="s">
        <v>481</v>
      </c>
      <c r="B1" s="685"/>
      <c r="C1" s="685"/>
      <c r="D1" s="685"/>
      <c r="E1" s="685"/>
      <c r="F1" s="685"/>
      <c r="G1" s="685"/>
      <c r="H1" s="685"/>
      <c r="I1" s="685"/>
      <c r="J1" s="685"/>
      <c r="K1" s="685"/>
      <c r="L1" s="685"/>
      <c r="M1" s="685"/>
    </row>
    <row r="2" spans="1:13" ht="27.75" customHeight="1">
      <c r="A2" s="684" t="s">
        <v>386</v>
      </c>
      <c r="B2" s="684"/>
      <c r="C2" s="684"/>
      <c r="D2" s="684"/>
      <c r="E2" s="684"/>
      <c r="F2" s="684"/>
      <c r="G2" s="684"/>
      <c r="H2" s="684"/>
      <c r="I2" s="684"/>
      <c r="J2" s="684"/>
      <c r="K2" s="684"/>
      <c r="L2" s="684"/>
      <c r="M2" s="684"/>
    </row>
    <row r="3" spans="1:13" s="177" customFormat="1" ht="78" customHeight="1">
      <c r="A3" s="434" t="s">
        <v>238</v>
      </c>
      <c r="B3" s="434" t="s">
        <v>239</v>
      </c>
      <c r="C3" s="434" t="s">
        <v>348</v>
      </c>
      <c r="D3" s="434" t="s">
        <v>240</v>
      </c>
      <c r="E3" s="434" t="s">
        <v>241</v>
      </c>
      <c r="F3" s="533" t="s">
        <v>393</v>
      </c>
      <c r="G3" s="434" t="s">
        <v>242</v>
      </c>
      <c r="H3" s="434" t="s">
        <v>25</v>
      </c>
      <c r="I3" s="434" t="s">
        <v>26</v>
      </c>
      <c r="J3" s="434" t="s">
        <v>27</v>
      </c>
      <c r="K3" s="434" t="s">
        <v>243</v>
      </c>
      <c r="L3" s="434" t="s">
        <v>29</v>
      </c>
      <c r="M3" s="434" t="s">
        <v>244</v>
      </c>
    </row>
    <row r="4" spans="1:13" s="177" customFormat="1" ht="35" customHeight="1">
      <c r="A4" s="204" t="s">
        <v>651</v>
      </c>
      <c r="B4" s="204" t="s">
        <v>652</v>
      </c>
      <c r="C4" s="692" t="s">
        <v>602</v>
      </c>
      <c r="D4" s="204" t="s">
        <v>347</v>
      </c>
      <c r="E4" s="278">
        <v>1</v>
      </c>
      <c r="F4" s="206">
        <v>1</v>
      </c>
      <c r="G4" s="206">
        <v>1</v>
      </c>
      <c r="H4" s="206">
        <v>1</v>
      </c>
      <c r="I4" s="206">
        <v>1</v>
      </c>
      <c r="J4" s="206">
        <v>1</v>
      </c>
      <c r="K4" s="206">
        <v>1</v>
      </c>
      <c r="L4" s="534">
        <v>1</v>
      </c>
      <c r="M4" s="534"/>
    </row>
    <row r="5" spans="1:13" ht="169.25" customHeight="1">
      <c r="A5" s="204" t="s">
        <v>651</v>
      </c>
      <c r="B5" s="204" t="s">
        <v>652</v>
      </c>
      <c r="C5" s="693"/>
      <c r="D5" s="456" t="s">
        <v>245</v>
      </c>
      <c r="E5" s="113">
        <v>52</v>
      </c>
      <c r="F5" s="103">
        <v>37</v>
      </c>
      <c r="G5" s="207">
        <v>26</v>
      </c>
      <c r="H5" s="207">
        <v>19</v>
      </c>
      <c r="I5" s="207">
        <v>31</v>
      </c>
      <c r="J5" s="207">
        <v>30</v>
      </c>
      <c r="K5" s="207">
        <v>29</v>
      </c>
      <c r="L5" s="207">
        <v>18</v>
      </c>
      <c r="M5" s="207"/>
    </row>
    <row r="6" spans="1:13" ht="35" customHeight="1">
      <c r="A6" s="204" t="s">
        <v>651</v>
      </c>
      <c r="B6" s="204" t="s">
        <v>652</v>
      </c>
      <c r="C6" s="693"/>
      <c r="D6" s="175" t="s">
        <v>246</v>
      </c>
      <c r="E6" s="282">
        <v>5</v>
      </c>
      <c r="F6" s="207">
        <v>2</v>
      </c>
      <c r="G6" s="207">
        <v>2</v>
      </c>
      <c r="H6" s="207">
        <v>2</v>
      </c>
      <c r="I6" s="207">
        <v>3</v>
      </c>
      <c r="J6" s="207">
        <v>2</v>
      </c>
      <c r="K6" s="207">
        <v>25</v>
      </c>
      <c r="L6" s="207">
        <v>1</v>
      </c>
      <c r="M6" s="207"/>
    </row>
    <row r="7" spans="1:13" ht="35" customHeight="1">
      <c r="A7" s="204" t="s">
        <v>651</v>
      </c>
      <c r="B7" s="204" t="s">
        <v>652</v>
      </c>
      <c r="C7" s="693"/>
      <c r="D7" s="457" t="s">
        <v>247</v>
      </c>
      <c r="E7" s="283">
        <v>67</v>
      </c>
      <c r="F7" s="208">
        <v>29</v>
      </c>
      <c r="G7" s="208">
        <v>23</v>
      </c>
      <c r="H7" s="208">
        <v>18</v>
      </c>
      <c r="I7" s="208">
        <v>28</v>
      </c>
      <c r="J7" s="208">
        <v>28</v>
      </c>
      <c r="K7" s="208">
        <v>30</v>
      </c>
      <c r="L7" s="208">
        <v>26</v>
      </c>
      <c r="M7" s="208"/>
    </row>
    <row r="8" spans="1:13" ht="35" customHeight="1">
      <c r="A8" s="204" t="s">
        <v>651</v>
      </c>
      <c r="B8" s="204" t="s">
        <v>652</v>
      </c>
      <c r="C8" s="748"/>
      <c r="D8" s="207" t="s">
        <v>248</v>
      </c>
      <c r="E8" s="278">
        <v>13</v>
      </c>
      <c r="F8" s="206">
        <v>9</v>
      </c>
      <c r="G8" s="206">
        <v>7</v>
      </c>
      <c r="H8" s="206">
        <v>8</v>
      </c>
      <c r="I8" s="206">
        <v>9</v>
      </c>
      <c r="J8" s="206">
        <v>7</v>
      </c>
      <c r="K8" s="206">
        <v>6</v>
      </c>
      <c r="L8" s="534">
        <v>9</v>
      </c>
      <c r="M8" s="534"/>
    </row>
    <row r="9" spans="1:13" ht="20.25" customHeight="1"/>
    <row r="10" spans="1:13" ht="21" customHeight="1">
      <c r="A10" s="684" t="s">
        <v>387</v>
      </c>
      <c r="B10" s="684"/>
      <c r="C10" s="684"/>
      <c r="D10" s="684"/>
      <c r="E10" s="684"/>
      <c r="F10" s="684"/>
      <c r="G10" s="684"/>
      <c r="H10" s="684"/>
      <c r="I10" s="684"/>
      <c r="J10" s="684"/>
      <c r="K10" s="684"/>
      <c r="L10" s="684"/>
    </row>
    <row r="11" spans="1:13" s="177" customFormat="1" ht="70.25" customHeight="1">
      <c r="A11" s="434" t="s">
        <v>238</v>
      </c>
      <c r="B11" s="434" t="s">
        <v>239</v>
      </c>
      <c r="C11" s="434" t="s">
        <v>348</v>
      </c>
      <c r="D11" s="434" t="s">
        <v>240</v>
      </c>
      <c r="E11" s="434" t="s">
        <v>241</v>
      </c>
      <c r="F11" s="533" t="s">
        <v>393</v>
      </c>
      <c r="G11" s="434" t="s">
        <v>242</v>
      </c>
      <c r="H11" s="434" t="s">
        <v>25</v>
      </c>
      <c r="I11" s="434" t="s">
        <v>26</v>
      </c>
      <c r="J11" s="434" t="s">
        <v>27</v>
      </c>
      <c r="K11" s="434" t="s">
        <v>243</v>
      </c>
      <c r="L11" s="434" t="s">
        <v>29</v>
      </c>
    </row>
    <row r="12" spans="1:13" s="177" customFormat="1" ht="35" customHeight="1">
      <c r="A12" s="204" t="s">
        <v>651</v>
      </c>
      <c r="B12" s="204" t="s">
        <v>652</v>
      </c>
      <c r="C12" s="749" t="s">
        <v>603</v>
      </c>
      <c r="D12" s="175" t="s">
        <v>347</v>
      </c>
      <c r="E12" s="454">
        <f t="shared" ref="E12:L12" si="0">E4/$E$4</f>
        <v>1</v>
      </c>
      <c r="F12" s="535">
        <f>F4/$E$4</f>
        <v>1</v>
      </c>
      <c r="G12" s="535">
        <f t="shared" si="0"/>
        <v>1</v>
      </c>
      <c r="H12" s="535">
        <f t="shared" si="0"/>
        <v>1</v>
      </c>
      <c r="I12" s="535">
        <f t="shared" si="0"/>
        <v>1</v>
      </c>
      <c r="J12" s="535">
        <f t="shared" si="0"/>
        <v>1</v>
      </c>
      <c r="K12" s="535">
        <f t="shared" si="0"/>
        <v>1</v>
      </c>
      <c r="L12" s="535">
        <f t="shared" si="0"/>
        <v>1</v>
      </c>
    </row>
    <row r="13" spans="1:13" ht="35" customHeight="1">
      <c r="A13" s="204" t="s">
        <v>651</v>
      </c>
      <c r="B13" s="204" t="s">
        <v>652</v>
      </c>
      <c r="C13" s="750"/>
      <c r="D13" s="175" t="s">
        <v>245</v>
      </c>
      <c r="E13" s="454">
        <f t="shared" ref="E13:L13" si="1">E5/$E$5</f>
        <v>1</v>
      </c>
      <c r="F13" s="535">
        <f t="shared" si="1"/>
        <v>0.71153846153846156</v>
      </c>
      <c r="G13" s="535">
        <f t="shared" si="1"/>
        <v>0.5</v>
      </c>
      <c r="H13" s="535">
        <f>H5/$E$5</f>
        <v>0.36538461538461536</v>
      </c>
      <c r="I13" s="535">
        <f t="shared" si="1"/>
        <v>0.59615384615384615</v>
      </c>
      <c r="J13" s="535">
        <f>J5/$E$5</f>
        <v>0.57692307692307687</v>
      </c>
      <c r="K13" s="535">
        <f t="shared" si="1"/>
        <v>0.55769230769230771</v>
      </c>
      <c r="L13" s="535">
        <f t="shared" si="1"/>
        <v>0.34615384615384615</v>
      </c>
    </row>
    <row r="14" spans="1:13" ht="35" customHeight="1">
      <c r="A14" s="204" t="s">
        <v>651</v>
      </c>
      <c r="B14" s="204" t="s">
        <v>652</v>
      </c>
      <c r="C14" s="750"/>
      <c r="D14" s="175" t="s">
        <v>246</v>
      </c>
      <c r="E14" s="454">
        <f t="shared" ref="E14:L14" si="2">E6/$E$6</f>
        <v>1</v>
      </c>
      <c r="F14" s="535">
        <f t="shared" si="2"/>
        <v>0.4</v>
      </c>
      <c r="G14" s="535">
        <f t="shared" si="2"/>
        <v>0.4</v>
      </c>
      <c r="H14" s="535">
        <f t="shared" si="2"/>
        <v>0.4</v>
      </c>
      <c r="I14" s="535">
        <f t="shared" si="2"/>
        <v>0.6</v>
      </c>
      <c r="J14" s="535">
        <f t="shared" si="2"/>
        <v>0.4</v>
      </c>
      <c r="K14" s="535">
        <f t="shared" si="2"/>
        <v>5</v>
      </c>
      <c r="L14" s="535">
        <f t="shared" si="2"/>
        <v>0.2</v>
      </c>
    </row>
    <row r="15" spans="1:13" ht="35" customHeight="1">
      <c r="A15" s="204" t="s">
        <v>651</v>
      </c>
      <c r="B15" s="204" t="s">
        <v>652</v>
      </c>
      <c r="C15" s="750"/>
      <c r="D15" s="175" t="s">
        <v>247</v>
      </c>
      <c r="E15" s="454">
        <f t="shared" ref="E15:L15" si="3">E7/$E$7</f>
        <v>1</v>
      </c>
      <c r="F15" s="535">
        <f t="shared" si="3"/>
        <v>0.43283582089552236</v>
      </c>
      <c r="G15" s="535">
        <f t="shared" si="3"/>
        <v>0.34328358208955223</v>
      </c>
      <c r="H15" s="535">
        <f t="shared" si="3"/>
        <v>0.26865671641791045</v>
      </c>
      <c r="I15" s="535">
        <f t="shared" si="3"/>
        <v>0.41791044776119401</v>
      </c>
      <c r="J15" s="535">
        <f t="shared" si="3"/>
        <v>0.41791044776119401</v>
      </c>
      <c r="K15" s="535">
        <f>K7/$E$7</f>
        <v>0.44776119402985076</v>
      </c>
      <c r="L15" s="535">
        <f t="shared" si="3"/>
        <v>0.38805970149253732</v>
      </c>
    </row>
    <row r="16" spans="1:13" ht="35" customHeight="1">
      <c r="A16" s="204" t="s">
        <v>651</v>
      </c>
      <c r="B16" s="204" t="s">
        <v>652</v>
      </c>
      <c r="C16" s="751"/>
      <c r="D16" s="175" t="s">
        <v>248</v>
      </c>
      <c r="E16" s="454">
        <f t="shared" ref="E16:L16" si="4">E8/$E$8</f>
        <v>1</v>
      </c>
      <c r="F16" s="535">
        <f t="shared" si="4"/>
        <v>0.69230769230769229</v>
      </c>
      <c r="G16" s="535">
        <f t="shared" si="4"/>
        <v>0.53846153846153844</v>
      </c>
      <c r="H16" s="535">
        <f t="shared" si="4"/>
        <v>0.61538461538461542</v>
      </c>
      <c r="I16" s="535">
        <f t="shared" si="4"/>
        <v>0.69230769230769229</v>
      </c>
      <c r="J16" s="535">
        <f t="shared" si="4"/>
        <v>0.53846153846153844</v>
      </c>
      <c r="K16" s="535">
        <f t="shared" si="4"/>
        <v>0.46153846153846156</v>
      </c>
      <c r="L16" s="535">
        <f t="shared" si="4"/>
        <v>0.69230769230769229</v>
      </c>
    </row>
    <row r="17" ht="20.25" customHeight="1"/>
  </sheetData>
  <mergeCells count="5">
    <mergeCell ref="A1:M1"/>
    <mergeCell ref="A2:M2"/>
    <mergeCell ref="C4:C8"/>
    <mergeCell ref="A10:L10"/>
    <mergeCell ref="C12:C1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3457-845E-5C4A-8596-07D54F8966CF}">
  <sheetPr>
    <tabColor theme="9"/>
  </sheetPr>
  <dimension ref="A1:M17"/>
  <sheetViews>
    <sheetView zoomScale="55" zoomScaleNormal="55" workbookViewId="0">
      <selection sqref="A1:XFD1048576"/>
    </sheetView>
  </sheetViews>
  <sheetFormatPr baseColWidth="10" defaultColWidth="8.08984375" defaultRowHeight="20.5"/>
  <cols>
    <col min="1" max="1" width="13.453125" style="461" customWidth="1"/>
    <col min="2" max="2" width="17.6328125" style="461" customWidth="1"/>
    <col min="3" max="3" width="17.36328125" style="461" customWidth="1"/>
    <col min="4" max="4" width="24.453125" style="461" customWidth="1"/>
    <col min="5" max="5" width="21.6328125" style="461" customWidth="1"/>
    <col min="6" max="6" width="31" style="461" customWidth="1"/>
    <col min="7" max="7" width="19.6328125" style="461" customWidth="1"/>
    <col min="8" max="8" width="15.453125" style="461" customWidth="1"/>
    <col min="9" max="9" width="18.453125" style="461" customWidth="1"/>
    <col min="10" max="10" width="19.36328125" style="461" customWidth="1"/>
    <col min="11" max="11" width="18.08984375" style="461" customWidth="1"/>
    <col min="12" max="12" width="25.453125" style="461" customWidth="1"/>
    <col min="13" max="13" width="22.6328125" style="461" customWidth="1"/>
    <col min="14" max="16374" width="8.453125" style="461" bestFit="1" customWidth="1"/>
    <col min="16375" max="16383" width="8.08984375" style="461" bestFit="1" customWidth="1"/>
    <col min="16384" max="16384" width="8.08984375" style="461"/>
  </cols>
  <sheetData>
    <row r="1" spans="1:13" ht="79.25" customHeight="1">
      <c r="A1" s="752" t="s">
        <v>481</v>
      </c>
      <c r="B1" s="753"/>
      <c r="C1" s="753"/>
      <c r="D1" s="753"/>
      <c r="E1" s="753"/>
      <c r="F1" s="753"/>
      <c r="G1" s="753"/>
      <c r="H1" s="753"/>
      <c r="I1" s="753"/>
      <c r="J1" s="753"/>
      <c r="K1" s="753"/>
      <c r="L1" s="753"/>
      <c r="M1" s="753"/>
    </row>
    <row r="2" spans="1:13" ht="27.75" customHeight="1">
      <c r="A2" s="752" t="s">
        <v>386</v>
      </c>
      <c r="B2" s="752"/>
      <c r="C2" s="752"/>
      <c r="D2" s="752"/>
      <c r="E2" s="752"/>
      <c r="F2" s="752"/>
      <c r="G2" s="752"/>
      <c r="H2" s="752"/>
      <c r="I2" s="752"/>
      <c r="J2" s="752"/>
      <c r="K2" s="752"/>
      <c r="L2" s="752"/>
      <c r="M2" s="752"/>
    </row>
    <row r="3" spans="1:13" s="462" customFormat="1" ht="78" customHeight="1">
      <c r="A3" s="536" t="s">
        <v>238</v>
      </c>
      <c r="B3" s="536" t="s">
        <v>239</v>
      </c>
      <c r="C3" s="536" t="s">
        <v>348</v>
      </c>
      <c r="D3" s="536" t="s">
        <v>240</v>
      </c>
      <c r="E3" s="536" t="s">
        <v>241</v>
      </c>
      <c r="F3" s="537" t="s">
        <v>393</v>
      </c>
      <c r="G3" s="536" t="s">
        <v>242</v>
      </c>
      <c r="H3" s="536" t="s">
        <v>25</v>
      </c>
      <c r="I3" s="536" t="s">
        <v>26</v>
      </c>
      <c r="J3" s="536" t="s">
        <v>27</v>
      </c>
      <c r="K3" s="536" t="s">
        <v>243</v>
      </c>
      <c r="L3" s="536" t="s">
        <v>29</v>
      </c>
      <c r="M3" s="536" t="s">
        <v>244</v>
      </c>
    </row>
    <row r="4" spans="1:13" s="462" customFormat="1" ht="35" customHeight="1">
      <c r="A4" s="190" t="s">
        <v>380</v>
      </c>
      <c r="B4" s="190" t="s">
        <v>381</v>
      </c>
      <c r="C4" s="706" t="s">
        <v>602</v>
      </c>
      <c r="D4" s="190" t="s">
        <v>347</v>
      </c>
      <c r="E4" s="160">
        <v>4</v>
      </c>
      <c r="F4" s="192">
        <v>1</v>
      </c>
      <c r="G4" s="192">
        <v>2</v>
      </c>
      <c r="H4" s="192">
        <v>1</v>
      </c>
      <c r="I4" s="192">
        <v>1</v>
      </c>
      <c r="J4" s="192">
        <v>2</v>
      </c>
      <c r="K4" s="192">
        <v>0</v>
      </c>
      <c r="L4" s="538">
        <v>0</v>
      </c>
      <c r="M4" s="539"/>
    </row>
    <row r="5" spans="1:13" ht="35" customHeight="1">
      <c r="A5" s="190" t="s">
        <v>380</v>
      </c>
      <c r="B5" s="190" t="s">
        <v>381</v>
      </c>
      <c r="C5" s="707"/>
      <c r="D5" s="484" t="s">
        <v>245</v>
      </c>
      <c r="E5" s="160">
        <v>16</v>
      </c>
      <c r="F5" s="196">
        <v>6</v>
      </c>
      <c r="G5" s="196">
        <v>3</v>
      </c>
      <c r="H5" s="196">
        <v>4</v>
      </c>
      <c r="I5" s="196">
        <v>8</v>
      </c>
      <c r="J5" s="196">
        <v>8</v>
      </c>
      <c r="K5" s="196">
        <v>7</v>
      </c>
      <c r="L5" s="196">
        <v>3</v>
      </c>
      <c r="M5" s="540"/>
    </row>
    <row r="6" spans="1:13" ht="35" customHeight="1">
      <c r="A6" s="190" t="s">
        <v>380</v>
      </c>
      <c r="B6" s="190" t="s">
        <v>381</v>
      </c>
      <c r="C6" s="707"/>
      <c r="D6" s="160" t="s">
        <v>246</v>
      </c>
      <c r="E6" s="160">
        <v>7</v>
      </c>
      <c r="F6" s="196">
        <v>0</v>
      </c>
      <c r="G6" s="196">
        <v>0</v>
      </c>
      <c r="H6" s="196">
        <v>0</v>
      </c>
      <c r="I6" s="196">
        <v>2</v>
      </c>
      <c r="J6" s="196">
        <v>1</v>
      </c>
      <c r="K6" s="196">
        <v>2</v>
      </c>
      <c r="L6" s="196">
        <v>0</v>
      </c>
      <c r="M6" s="540"/>
    </row>
    <row r="7" spans="1:13" ht="35" customHeight="1">
      <c r="A7" s="190" t="s">
        <v>380</v>
      </c>
      <c r="B7" s="190" t="s">
        <v>381</v>
      </c>
      <c r="C7" s="707"/>
      <c r="D7" s="195" t="s">
        <v>247</v>
      </c>
      <c r="E7" s="160">
        <v>4</v>
      </c>
      <c r="F7" s="200">
        <v>3</v>
      </c>
      <c r="G7" s="200">
        <v>0</v>
      </c>
      <c r="H7" s="200">
        <v>1</v>
      </c>
      <c r="I7" s="200">
        <v>2</v>
      </c>
      <c r="J7" s="200">
        <v>1</v>
      </c>
      <c r="K7" s="200">
        <v>1</v>
      </c>
      <c r="L7" s="200">
        <v>0</v>
      </c>
      <c r="M7" s="541"/>
    </row>
    <row r="8" spans="1:13" ht="35" customHeight="1">
      <c r="A8" s="190" t="s">
        <v>380</v>
      </c>
      <c r="B8" s="190" t="s">
        <v>381</v>
      </c>
      <c r="C8" s="754"/>
      <c r="D8" s="196" t="s">
        <v>248</v>
      </c>
      <c r="E8" s="160">
        <v>4</v>
      </c>
      <c r="F8" s="192">
        <v>2</v>
      </c>
      <c r="G8" s="192">
        <v>1</v>
      </c>
      <c r="H8" s="192">
        <v>0</v>
      </c>
      <c r="I8" s="192">
        <v>1</v>
      </c>
      <c r="J8" s="192">
        <v>2</v>
      </c>
      <c r="K8" s="192">
        <v>0</v>
      </c>
      <c r="L8" s="538">
        <v>0</v>
      </c>
      <c r="M8" s="539"/>
    </row>
    <row r="9" spans="1:13" ht="20.25" customHeight="1"/>
    <row r="10" spans="1:13" ht="21" customHeight="1">
      <c r="A10" s="752" t="s">
        <v>387</v>
      </c>
      <c r="B10" s="752"/>
      <c r="C10" s="752"/>
      <c r="D10" s="752"/>
      <c r="E10" s="752"/>
      <c r="F10" s="752"/>
      <c r="G10" s="752"/>
      <c r="H10" s="752"/>
      <c r="I10" s="752"/>
      <c r="J10" s="752"/>
      <c r="K10" s="752"/>
      <c r="L10" s="752"/>
    </row>
    <row r="11" spans="1:13" s="462" customFormat="1" ht="70.25" customHeight="1">
      <c r="A11" s="536" t="s">
        <v>238</v>
      </c>
      <c r="B11" s="536" t="s">
        <v>239</v>
      </c>
      <c r="C11" s="536" t="s">
        <v>348</v>
      </c>
      <c r="D11" s="536" t="s">
        <v>240</v>
      </c>
      <c r="E11" s="536" t="s">
        <v>241</v>
      </c>
      <c r="F11" s="537" t="s">
        <v>393</v>
      </c>
      <c r="G11" s="536" t="s">
        <v>242</v>
      </c>
      <c r="H11" s="536" t="s">
        <v>25</v>
      </c>
      <c r="I11" s="536" t="s">
        <v>26</v>
      </c>
      <c r="J11" s="536" t="s">
        <v>27</v>
      </c>
      <c r="K11" s="536" t="s">
        <v>243</v>
      </c>
      <c r="L11" s="536" t="s">
        <v>29</v>
      </c>
    </row>
    <row r="12" spans="1:13" s="462" customFormat="1" ht="35" customHeight="1">
      <c r="A12" s="190" t="s">
        <v>380</v>
      </c>
      <c r="B12" s="190" t="s">
        <v>381</v>
      </c>
      <c r="C12" s="755" t="s">
        <v>603</v>
      </c>
      <c r="D12" s="160" t="s">
        <v>347</v>
      </c>
      <c r="E12" s="482">
        <f t="shared" ref="E12:L12" si="0">E4/$E$4</f>
        <v>1</v>
      </c>
      <c r="F12" s="542">
        <f>F4/$E$4</f>
        <v>0.25</v>
      </c>
      <c r="G12" s="542">
        <f t="shared" si="0"/>
        <v>0.5</v>
      </c>
      <c r="H12" s="542">
        <f t="shared" si="0"/>
        <v>0.25</v>
      </c>
      <c r="I12" s="542">
        <f t="shared" si="0"/>
        <v>0.25</v>
      </c>
      <c r="J12" s="542">
        <f t="shared" si="0"/>
        <v>0.5</v>
      </c>
      <c r="K12" s="542">
        <f t="shared" si="0"/>
        <v>0</v>
      </c>
      <c r="L12" s="542">
        <f t="shared" si="0"/>
        <v>0</v>
      </c>
    </row>
    <row r="13" spans="1:13" ht="35" customHeight="1">
      <c r="A13" s="190" t="s">
        <v>380</v>
      </c>
      <c r="B13" s="190" t="s">
        <v>381</v>
      </c>
      <c r="C13" s="756"/>
      <c r="D13" s="160" t="s">
        <v>245</v>
      </c>
      <c r="E13" s="482">
        <f t="shared" ref="E13:L13" si="1">E5/$E$5</f>
        <v>1</v>
      </c>
      <c r="F13" s="542">
        <f t="shared" si="1"/>
        <v>0.375</v>
      </c>
      <c r="G13" s="542">
        <f t="shared" si="1"/>
        <v>0.1875</v>
      </c>
      <c r="H13" s="542">
        <f>H5/$E$5</f>
        <v>0.25</v>
      </c>
      <c r="I13" s="542">
        <f t="shared" si="1"/>
        <v>0.5</v>
      </c>
      <c r="J13" s="542">
        <f>J5/$E$5</f>
        <v>0.5</v>
      </c>
      <c r="K13" s="542">
        <f t="shared" si="1"/>
        <v>0.4375</v>
      </c>
      <c r="L13" s="542">
        <f t="shared" si="1"/>
        <v>0.1875</v>
      </c>
    </row>
    <row r="14" spans="1:13" ht="35" customHeight="1">
      <c r="A14" s="190" t="s">
        <v>380</v>
      </c>
      <c r="B14" s="190" t="s">
        <v>381</v>
      </c>
      <c r="C14" s="756"/>
      <c r="D14" s="160" t="s">
        <v>246</v>
      </c>
      <c r="E14" s="482">
        <f t="shared" ref="E14:L14" si="2">E6/$E$6</f>
        <v>1</v>
      </c>
      <c r="F14" s="542">
        <f t="shared" si="2"/>
        <v>0</v>
      </c>
      <c r="G14" s="542">
        <f t="shared" si="2"/>
        <v>0</v>
      </c>
      <c r="H14" s="542">
        <f t="shared" si="2"/>
        <v>0</v>
      </c>
      <c r="I14" s="542">
        <f t="shared" si="2"/>
        <v>0.2857142857142857</v>
      </c>
      <c r="J14" s="542">
        <f t="shared" si="2"/>
        <v>0.14285714285714285</v>
      </c>
      <c r="K14" s="542">
        <f t="shared" si="2"/>
        <v>0.2857142857142857</v>
      </c>
      <c r="L14" s="542">
        <f t="shared" si="2"/>
        <v>0</v>
      </c>
    </row>
    <row r="15" spans="1:13" ht="35" customHeight="1">
      <c r="A15" s="190" t="s">
        <v>380</v>
      </c>
      <c r="B15" s="190" t="s">
        <v>381</v>
      </c>
      <c r="C15" s="756"/>
      <c r="D15" s="160" t="s">
        <v>247</v>
      </c>
      <c r="E15" s="482">
        <f t="shared" ref="E15:L15" si="3">E7/$E$7</f>
        <v>1</v>
      </c>
      <c r="F15" s="542">
        <f t="shared" si="3"/>
        <v>0.75</v>
      </c>
      <c r="G15" s="542">
        <f t="shared" si="3"/>
        <v>0</v>
      </c>
      <c r="H15" s="542">
        <f t="shared" si="3"/>
        <v>0.25</v>
      </c>
      <c r="I15" s="542">
        <f t="shared" si="3"/>
        <v>0.5</v>
      </c>
      <c r="J15" s="542">
        <f t="shared" si="3"/>
        <v>0.25</v>
      </c>
      <c r="K15" s="542">
        <f>K7/$E$7</f>
        <v>0.25</v>
      </c>
      <c r="L15" s="542">
        <f t="shared" si="3"/>
        <v>0</v>
      </c>
    </row>
    <row r="16" spans="1:13" ht="35" customHeight="1">
      <c r="A16" s="190" t="s">
        <v>380</v>
      </c>
      <c r="B16" s="190" t="s">
        <v>381</v>
      </c>
      <c r="C16" s="757"/>
      <c r="D16" s="160" t="s">
        <v>248</v>
      </c>
      <c r="E16" s="482">
        <f t="shared" ref="E16:L16" si="4">E8/$E$8</f>
        <v>1</v>
      </c>
      <c r="F16" s="542">
        <f t="shared" si="4"/>
        <v>0.5</v>
      </c>
      <c r="G16" s="542">
        <f t="shared" si="4"/>
        <v>0.25</v>
      </c>
      <c r="H16" s="542">
        <f t="shared" si="4"/>
        <v>0</v>
      </c>
      <c r="I16" s="542">
        <f t="shared" si="4"/>
        <v>0.25</v>
      </c>
      <c r="J16" s="542">
        <f t="shared" si="4"/>
        <v>0.5</v>
      </c>
      <c r="K16" s="542">
        <f t="shared" si="4"/>
        <v>0</v>
      </c>
      <c r="L16" s="542">
        <f t="shared" si="4"/>
        <v>0</v>
      </c>
    </row>
    <row r="17" ht="20.25" customHeight="1"/>
  </sheetData>
  <mergeCells count="5">
    <mergeCell ref="A1:M1"/>
    <mergeCell ref="A2:M2"/>
    <mergeCell ref="C4:C8"/>
    <mergeCell ref="A10:L10"/>
    <mergeCell ref="C12:C1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C5A41-0BF5-EB4A-B097-7DD56CFAFC3C}">
  <sheetPr>
    <tabColor theme="9"/>
  </sheetPr>
  <dimension ref="A1:M17"/>
  <sheetViews>
    <sheetView topLeftCell="A2" zoomScale="70" zoomScaleNormal="70" workbookViewId="0">
      <selection activeCell="K9" sqref="A5:K9"/>
    </sheetView>
  </sheetViews>
  <sheetFormatPr baseColWidth="10" defaultColWidth="10.08984375" defaultRowHeight="18"/>
  <cols>
    <col min="1" max="1" width="15.08984375" style="170" customWidth="1"/>
    <col min="2" max="2" width="17.08984375" style="170" customWidth="1"/>
    <col min="3" max="3" width="21.6328125" style="170" customWidth="1"/>
    <col min="4" max="4" width="27.36328125" style="170" customWidth="1"/>
    <col min="5" max="5" width="31.453125" style="170" customWidth="1"/>
    <col min="6" max="6" width="29.453125" style="170" customWidth="1"/>
    <col min="7" max="7" width="26.08984375" style="170" customWidth="1"/>
    <col min="8" max="8" width="26.36328125" style="170" customWidth="1"/>
    <col min="9" max="9" width="19.453125" style="170" customWidth="1"/>
    <col min="10" max="10" width="19.36328125" style="170" customWidth="1"/>
    <col min="11" max="11" width="20.6328125" style="170" customWidth="1"/>
    <col min="12" max="12" width="26.6328125" style="170" customWidth="1"/>
    <col min="13" max="13" width="20.36328125" style="170" customWidth="1"/>
    <col min="14" max="16384" width="10.08984375" style="170"/>
  </cols>
  <sheetData>
    <row r="1" spans="1:13" ht="60" customHeight="1">
      <c r="A1" s="687" t="s">
        <v>482</v>
      </c>
      <c r="B1" s="714"/>
      <c r="C1" s="714"/>
      <c r="D1" s="714"/>
      <c r="E1" s="714"/>
      <c r="F1" s="714"/>
      <c r="G1" s="714"/>
      <c r="H1" s="714"/>
      <c r="I1" s="714"/>
      <c r="J1" s="714"/>
      <c r="K1" s="714"/>
      <c r="L1" s="714"/>
      <c r="M1" s="691"/>
    </row>
    <row r="2" spans="1:13" ht="55.25" customHeight="1">
      <c r="A2" s="761" t="s">
        <v>478</v>
      </c>
      <c r="B2" s="761"/>
      <c r="C2" s="761"/>
      <c r="D2" s="761"/>
      <c r="E2" s="761"/>
      <c r="F2" s="761"/>
      <c r="G2" s="761"/>
      <c r="H2" s="761"/>
      <c r="I2" s="761"/>
      <c r="J2" s="761"/>
      <c r="K2" s="761"/>
      <c r="L2" s="573" t="s">
        <v>293</v>
      </c>
      <c r="M2" s="573"/>
    </row>
    <row r="3" spans="1:13" ht="43.25" customHeight="1">
      <c r="A3" s="687" t="s">
        <v>388</v>
      </c>
      <c r="B3" s="714"/>
      <c r="C3" s="714"/>
      <c r="D3" s="714"/>
      <c r="E3" s="714"/>
      <c r="F3" s="714"/>
      <c r="G3" s="714"/>
      <c r="H3" s="714"/>
      <c r="I3" s="714"/>
      <c r="J3" s="714"/>
      <c r="K3" s="714"/>
      <c r="L3" s="714"/>
      <c r="M3" s="691"/>
    </row>
    <row r="4" spans="1:13" s="173" customFormat="1" ht="65" customHeight="1">
      <c r="A4" s="203" t="s">
        <v>238</v>
      </c>
      <c r="B4" s="203" t="s">
        <v>239</v>
      </c>
      <c r="C4" s="203" t="s">
        <v>348</v>
      </c>
      <c r="D4" s="203" t="s">
        <v>240</v>
      </c>
      <c r="E4" s="203" t="s">
        <v>479</v>
      </c>
      <c r="F4" s="203" t="s">
        <v>393</v>
      </c>
      <c r="G4" s="203" t="s">
        <v>242</v>
      </c>
      <c r="H4" s="203" t="s">
        <v>25</v>
      </c>
      <c r="I4" s="203" t="s">
        <v>26</v>
      </c>
      <c r="J4" s="203" t="s">
        <v>27</v>
      </c>
      <c r="K4" s="203" t="s">
        <v>243</v>
      </c>
      <c r="L4" s="203" t="s">
        <v>29</v>
      </c>
      <c r="M4" s="203" t="s">
        <v>244</v>
      </c>
    </row>
    <row r="5" spans="1:13" s="173" customFormat="1" ht="32" customHeight="1">
      <c r="A5" s="204" t="s">
        <v>651</v>
      </c>
      <c r="B5" s="204" t="s">
        <v>652</v>
      </c>
      <c r="C5" s="692" t="s">
        <v>602</v>
      </c>
      <c r="D5" s="543" t="s">
        <v>347</v>
      </c>
      <c r="E5" s="544">
        <v>24</v>
      </c>
      <c r="F5" s="205">
        <v>10</v>
      </c>
      <c r="G5" s="206">
        <v>5</v>
      </c>
      <c r="H5" s="206">
        <v>3</v>
      </c>
      <c r="I5" s="206">
        <v>17</v>
      </c>
      <c r="J5" s="206">
        <v>18</v>
      </c>
      <c r="K5" s="206">
        <v>9</v>
      </c>
      <c r="L5" s="206">
        <v>10</v>
      </c>
      <c r="M5" s="176"/>
    </row>
    <row r="6" spans="1:13" ht="150" customHeight="1">
      <c r="A6" s="204" t="s">
        <v>651</v>
      </c>
      <c r="B6" s="204" t="s">
        <v>652</v>
      </c>
      <c r="C6" s="693"/>
      <c r="D6" s="545" t="s">
        <v>245</v>
      </c>
      <c r="E6" s="546">
        <v>99</v>
      </c>
      <c r="F6" s="457">
        <v>70</v>
      </c>
      <c r="G6" s="207">
        <v>7</v>
      </c>
      <c r="H6" s="207">
        <v>4</v>
      </c>
      <c r="I6" s="207">
        <v>58</v>
      </c>
      <c r="J6" s="207">
        <v>39</v>
      </c>
      <c r="K6" s="207">
        <v>31</v>
      </c>
      <c r="L6" s="207">
        <v>6</v>
      </c>
      <c r="M6" s="180"/>
    </row>
    <row r="7" spans="1:13" ht="32" customHeight="1">
      <c r="A7" s="204" t="s">
        <v>651</v>
      </c>
      <c r="B7" s="204" t="s">
        <v>652</v>
      </c>
      <c r="C7" s="693"/>
      <c r="D7" s="547" t="s">
        <v>246</v>
      </c>
      <c r="E7" s="544">
        <v>41</v>
      </c>
      <c r="F7" s="207">
        <v>19</v>
      </c>
      <c r="G7" s="207">
        <v>9</v>
      </c>
      <c r="H7" s="207">
        <v>7</v>
      </c>
      <c r="I7" s="207">
        <v>21</v>
      </c>
      <c r="J7" s="207">
        <v>21</v>
      </c>
      <c r="K7" s="207">
        <v>24</v>
      </c>
      <c r="L7" s="207">
        <v>1</v>
      </c>
      <c r="M7" s="182"/>
    </row>
    <row r="8" spans="1:13" ht="32" customHeight="1">
      <c r="A8" s="204" t="s">
        <v>651</v>
      </c>
      <c r="B8" s="204" t="s">
        <v>652</v>
      </c>
      <c r="C8" s="693"/>
      <c r="D8" s="547" t="s">
        <v>247</v>
      </c>
      <c r="E8" s="544">
        <v>62</v>
      </c>
      <c r="F8" s="208">
        <v>20</v>
      </c>
      <c r="G8" s="207" t="s">
        <v>392</v>
      </c>
      <c r="H8" s="207" t="s">
        <v>392</v>
      </c>
      <c r="I8" s="208">
        <v>29</v>
      </c>
      <c r="J8" s="208">
        <v>44</v>
      </c>
      <c r="K8" s="208">
        <v>2</v>
      </c>
      <c r="L8" s="207">
        <v>1</v>
      </c>
      <c r="M8" s="182"/>
    </row>
    <row r="9" spans="1:13" ht="32" customHeight="1">
      <c r="A9" s="204" t="s">
        <v>651</v>
      </c>
      <c r="B9" s="204" t="s">
        <v>652</v>
      </c>
      <c r="C9" s="748"/>
      <c r="D9" s="547" t="s">
        <v>248</v>
      </c>
      <c r="E9" s="544">
        <v>9</v>
      </c>
      <c r="F9" s="205">
        <v>5</v>
      </c>
      <c r="G9" s="207">
        <v>3</v>
      </c>
      <c r="H9" s="207">
        <v>3</v>
      </c>
      <c r="I9" s="206">
        <v>7</v>
      </c>
      <c r="J9" s="206">
        <v>4</v>
      </c>
      <c r="K9" s="206">
        <v>2</v>
      </c>
      <c r="L9" s="207">
        <v>0</v>
      </c>
      <c r="M9" s="182"/>
    </row>
    <row r="10" spans="1:13">
      <c r="A10" s="183"/>
      <c r="B10" s="183"/>
      <c r="C10" s="183"/>
      <c r="D10" s="183"/>
      <c r="E10" s="183"/>
      <c r="F10" s="183"/>
      <c r="G10" s="183"/>
      <c r="H10" s="183"/>
      <c r="I10" s="183"/>
      <c r="J10" s="183"/>
      <c r="K10" s="183"/>
      <c r="L10" s="183"/>
    </row>
    <row r="11" spans="1:13" ht="30" customHeight="1">
      <c r="A11" s="762" t="s">
        <v>389</v>
      </c>
      <c r="B11" s="763"/>
      <c r="C11" s="763"/>
      <c r="D11" s="763"/>
      <c r="E11" s="763"/>
      <c r="F11" s="763"/>
      <c r="G11" s="763"/>
      <c r="H11" s="763"/>
      <c r="I11" s="763"/>
      <c r="J11" s="763"/>
      <c r="K11" s="763"/>
      <c r="L11" s="764"/>
    </row>
    <row r="12" spans="1:13" s="173" customFormat="1" ht="67.25" customHeight="1">
      <c r="A12" s="209" t="s">
        <v>238</v>
      </c>
      <c r="B12" s="209" t="s">
        <v>239</v>
      </c>
      <c r="C12" s="209" t="s">
        <v>348</v>
      </c>
      <c r="D12" s="209" t="s">
        <v>240</v>
      </c>
      <c r="E12" s="203" t="s">
        <v>479</v>
      </c>
      <c r="F12" s="209" t="s">
        <v>393</v>
      </c>
      <c r="G12" s="209" t="s">
        <v>242</v>
      </c>
      <c r="H12" s="209" t="s">
        <v>25</v>
      </c>
      <c r="I12" s="209" t="s">
        <v>26</v>
      </c>
      <c r="J12" s="209" t="s">
        <v>27</v>
      </c>
      <c r="K12" s="209" t="s">
        <v>243</v>
      </c>
      <c r="L12" s="209" t="s">
        <v>29</v>
      </c>
    </row>
    <row r="13" spans="1:13" s="173" customFormat="1" ht="32" customHeight="1">
      <c r="A13" s="204" t="s">
        <v>651</v>
      </c>
      <c r="B13" s="204" t="s">
        <v>652</v>
      </c>
      <c r="C13" s="758" t="s">
        <v>603</v>
      </c>
      <c r="D13" s="174" t="s">
        <v>347</v>
      </c>
      <c r="E13" s="185">
        <f>E5/$E$5</f>
        <v>1</v>
      </c>
      <c r="F13" s="186">
        <f>F5/$E$5</f>
        <v>0.41666666666666669</v>
      </c>
      <c r="G13" s="186">
        <f>G5/$E$5</f>
        <v>0.20833333333333334</v>
      </c>
      <c r="H13" s="186">
        <f>H5/$E$5</f>
        <v>0.125</v>
      </c>
      <c r="I13" s="186">
        <f t="shared" ref="I13:L13" si="0">I5/$E$5</f>
        <v>0.70833333333333337</v>
      </c>
      <c r="J13" s="186">
        <f>J5/$E$5</f>
        <v>0.75</v>
      </c>
      <c r="K13" s="186">
        <f t="shared" si="0"/>
        <v>0.375</v>
      </c>
      <c r="L13" s="186">
        <f t="shared" si="0"/>
        <v>0.41666666666666669</v>
      </c>
    </row>
    <row r="14" spans="1:13" ht="32" customHeight="1">
      <c r="A14" s="204" t="s">
        <v>651</v>
      </c>
      <c r="B14" s="204" t="s">
        <v>652</v>
      </c>
      <c r="C14" s="759"/>
      <c r="D14" s="184" t="s">
        <v>245</v>
      </c>
      <c r="E14" s="185">
        <f>E6/$E$6</f>
        <v>1</v>
      </c>
      <c r="F14" s="185">
        <f t="shared" ref="F14:K14" si="1">F6/$E$6</f>
        <v>0.70707070707070707</v>
      </c>
      <c r="G14" s="185">
        <f t="shared" si="1"/>
        <v>7.0707070707070704E-2</v>
      </c>
      <c r="H14" s="185">
        <f t="shared" si="1"/>
        <v>4.0404040404040407E-2</v>
      </c>
      <c r="I14" s="185">
        <f t="shared" si="1"/>
        <v>0.58585858585858586</v>
      </c>
      <c r="J14" s="185">
        <f>J6/$E$6</f>
        <v>0.39393939393939392</v>
      </c>
      <c r="K14" s="185">
        <f t="shared" si="1"/>
        <v>0.31313131313131315</v>
      </c>
      <c r="L14" s="185">
        <f>L6/$E$6</f>
        <v>6.0606060606060608E-2</v>
      </c>
    </row>
    <row r="15" spans="1:13" ht="32" customHeight="1">
      <c r="A15" s="204" t="s">
        <v>651</v>
      </c>
      <c r="B15" s="204" t="s">
        <v>652</v>
      </c>
      <c r="C15" s="759"/>
      <c r="D15" s="184" t="s">
        <v>246</v>
      </c>
      <c r="E15" s="185">
        <f>E7/$E$7</f>
        <v>1</v>
      </c>
      <c r="F15" s="185">
        <f t="shared" ref="F15:L15" si="2">F7/$E$7</f>
        <v>0.46341463414634149</v>
      </c>
      <c r="G15" s="185">
        <f t="shared" si="2"/>
        <v>0.21951219512195122</v>
      </c>
      <c r="H15" s="185">
        <f>H7/$E$7</f>
        <v>0.17073170731707318</v>
      </c>
      <c r="I15" s="185">
        <f t="shared" si="2"/>
        <v>0.51219512195121952</v>
      </c>
      <c r="J15" s="185">
        <f t="shared" si="2"/>
        <v>0.51219512195121952</v>
      </c>
      <c r="K15" s="185">
        <f t="shared" si="2"/>
        <v>0.58536585365853655</v>
      </c>
      <c r="L15" s="185">
        <f t="shared" si="2"/>
        <v>2.4390243902439025E-2</v>
      </c>
    </row>
    <row r="16" spans="1:13" ht="32" customHeight="1">
      <c r="A16" s="204" t="s">
        <v>651</v>
      </c>
      <c r="B16" s="204" t="s">
        <v>652</v>
      </c>
      <c r="C16" s="759"/>
      <c r="D16" s="184" t="s">
        <v>247</v>
      </c>
      <c r="E16" s="185">
        <f>E8/$E$8</f>
        <v>1</v>
      </c>
      <c r="F16" s="185">
        <f t="shared" ref="F16:L16" si="3">F8/$E$8</f>
        <v>0.32258064516129031</v>
      </c>
      <c r="G16" s="185" t="e">
        <f t="shared" si="3"/>
        <v>#VALUE!</v>
      </c>
      <c r="H16" s="185" t="e">
        <f t="shared" si="3"/>
        <v>#VALUE!</v>
      </c>
      <c r="I16" s="185">
        <f t="shared" si="3"/>
        <v>0.46774193548387094</v>
      </c>
      <c r="J16" s="185">
        <f>J8/$E$8</f>
        <v>0.70967741935483875</v>
      </c>
      <c r="K16" s="185">
        <f t="shared" si="3"/>
        <v>3.2258064516129031E-2</v>
      </c>
      <c r="L16" s="185">
        <f t="shared" si="3"/>
        <v>1.6129032258064516E-2</v>
      </c>
    </row>
    <row r="17" spans="1:12" ht="32" customHeight="1">
      <c r="A17" s="204" t="s">
        <v>651</v>
      </c>
      <c r="B17" s="204" t="s">
        <v>652</v>
      </c>
      <c r="C17" s="760"/>
      <c r="D17" s="184" t="s">
        <v>248</v>
      </c>
      <c r="E17" s="185">
        <f>E9/$E$9</f>
        <v>1</v>
      </c>
      <c r="F17" s="185">
        <f t="shared" ref="F17:K17" si="4">F9/$E$9</f>
        <v>0.55555555555555558</v>
      </c>
      <c r="G17" s="185">
        <f t="shared" si="4"/>
        <v>0.33333333333333331</v>
      </c>
      <c r="H17" s="185">
        <f t="shared" si="4"/>
        <v>0.33333333333333331</v>
      </c>
      <c r="I17" s="185">
        <f t="shared" si="4"/>
        <v>0.77777777777777779</v>
      </c>
      <c r="J17" s="185">
        <f t="shared" si="4"/>
        <v>0.44444444444444442</v>
      </c>
      <c r="K17" s="185">
        <f t="shared" si="4"/>
        <v>0.22222222222222221</v>
      </c>
      <c r="L17" s="185">
        <f>L9/$E$9</f>
        <v>0</v>
      </c>
    </row>
  </sheetData>
  <mergeCells count="7">
    <mergeCell ref="C13:C17"/>
    <mergeCell ref="A1:M1"/>
    <mergeCell ref="A2:K2"/>
    <mergeCell ref="L2:M2"/>
    <mergeCell ref="A3:M3"/>
    <mergeCell ref="C5:C9"/>
    <mergeCell ref="A11:L11"/>
  </mergeCells>
  <hyperlinks>
    <hyperlink ref="L2:M2" location="'Rasgos y Ejemplos'!A2:H11" display="Ir a rasgos" xr:uid="{D1EDCD7D-008D-4D46-8993-6E4D37EC19B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97E4-1AD7-5F4F-B6E7-1FF80B826874}">
  <sheetPr>
    <tabColor theme="9"/>
  </sheetPr>
  <dimension ref="A1:M17"/>
  <sheetViews>
    <sheetView zoomScale="40" zoomScaleNormal="40" workbookViewId="0">
      <selection activeCell="G5" sqref="G5:L9"/>
    </sheetView>
  </sheetViews>
  <sheetFormatPr baseColWidth="10" defaultColWidth="10.08984375" defaultRowHeight="20.5"/>
  <cols>
    <col min="1" max="1" width="15.08984375" style="187" customWidth="1"/>
    <col min="2" max="2" width="17.08984375" style="187" customWidth="1"/>
    <col min="3" max="3" width="21.6328125" style="187" customWidth="1"/>
    <col min="4" max="4" width="27.36328125" style="187" customWidth="1"/>
    <col min="5" max="5" width="31.453125" style="187" customWidth="1"/>
    <col min="6" max="6" width="29.453125" style="187" customWidth="1"/>
    <col min="7" max="7" width="26.08984375" style="187" customWidth="1"/>
    <col min="8" max="8" width="26.36328125" style="187" customWidth="1"/>
    <col min="9" max="9" width="19.453125" style="187" customWidth="1"/>
    <col min="10" max="10" width="19.36328125" style="187" customWidth="1"/>
    <col min="11" max="11" width="20.6328125" style="187" customWidth="1"/>
    <col min="12" max="12" width="26.6328125" style="187" customWidth="1"/>
    <col min="13" max="13" width="20.36328125" style="187" customWidth="1"/>
    <col min="14" max="16384" width="10.08984375" style="187"/>
  </cols>
  <sheetData>
    <row r="1" spans="1:13" ht="60" customHeight="1">
      <c r="A1" s="768" t="s">
        <v>482</v>
      </c>
      <c r="B1" s="769"/>
      <c r="C1" s="769"/>
      <c r="D1" s="769"/>
      <c r="E1" s="769"/>
      <c r="F1" s="769"/>
      <c r="G1" s="769"/>
      <c r="H1" s="769"/>
      <c r="I1" s="769"/>
      <c r="J1" s="769"/>
      <c r="K1" s="769"/>
      <c r="L1" s="769"/>
      <c r="M1" s="770"/>
    </row>
    <row r="2" spans="1:13" ht="55.25" customHeight="1">
      <c r="A2" s="771" t="s">
        <v>478</v>
      </c>
      <c r="B2" s="771"/>
      <c r="C2" s="771"/>
      <c r="D2" s="771"/>
      <c r="E2" s="771"/>
      <c r="F2" s="771"/>
      <c r="G2" s="771"/>
      <c r="H2" s="771"/>
      <c r="I2" s="771"/>
      <c r="J2" s="771"/>
      <c r="K2" s="771"/>
      <c r="L2" s="772" t="s">
        <v>293</v>
      </c>
      <c r="M2" s="772"/>
    </row>
    <row r="3" spans="1:13" ht="43.25" customHeight="1">
      <c r="A3" s="768" t="s">
        <v>388</v>
      </c>
      <c r="B3" s="769"/>
      <c r="C3" s="769"/>
      <c r="D3" s="769"/>
      <c r="E3" s="769"/>
      <c r="F3" s="769"/>
      <c r="G3" s="769"/>
      <c r="H3" s="769"/>
      <c r="I3" s="769"/>
      <c r="J3" s="769"/>
      <c r="K3" s="769"/>
      <c r="L3" s="769"/>
      <c r="M3" s="770"/>
    </row>
    <row r="4" spans="1:13" s="189" customFormat="1" ht="65" customHeight="1">
      <c r="A4" s="188" t="s">
        <v>238</v>
      </c>
      <c r="B4" s="188" t="s">
        <v>239</v>
      </c>
      <c r="C4" s="188" t="s">
        <v>348</v>
      </c>
      <c r="D4" s="188" t="s">
        <v>240</v>
      </c>
      <c r="E4" s="188" t="s">
        <v>479</v>
      </c>
      <c r="F4" s="188" t="s">
        <v>393</v>
      </c>
      <c r="G4" s="188" t="s">
        <v>242</v>
      </c>
      <c r="H4" s="188" t="s">
        <v>25</v>
      </c>
      <c r="I4" s="188" t="s">
        <v>26</v>
      </c>
      <c r="J4" s="188" t="s">
        <v>27</v>
      </c>
      <c r="K4" s="188" t="s">
        <v>243</v>
      </c>
      <c r="L4" s="188" t="s">
        <v>29</v>
      </c>
      <c r="M4" s="188" t="s">
        <v>244</v>
      </c>
    </row>
    <row r="5" spans="1:13" s="189" customFormat="1" ht="32" customHeight="1">
      <c r="A5" s="190" t="s">
        <v>380</v>
      </c>
      <c r="B5" s="190" t="s">
        <v>381</v>
      </c>
      <c r="C5" s="706" t="s">
        <v>602</v>
      </c>
      <c r="D5" s="159" t="s">
        <v>347</v>
      </c>
      <c r="E5" s="160">
        <v>32</v>
      </c>
      <c r="F5" s="191">
        <v>14</v>
      </c>
      <c r="G5" s="192">
        <v>5</v>
      </c>
      <c r="H5" s="192">
        <v>2</v>
      </c>
      <c r="I5" s="192">
        <v>16</v>
      </c>
      <c r="J5" s="192">
        <v>18</v>
      </c>
      <c r="K5" s="192">
        <v>7</v>
      </c>
      <c r="L5" s="192">
        <v>11</v>
      </c>
      <c r="M5" s="193"/>
    </row>
    <row r="6" spans="1:13" ht="32" customHeight="1">
      <c r="A6" s="190" t="s">
        <v>380</v>
      </c>
      <c r="B6" s="190" t="s">
        <v>381</v>
      </c>
      <c r="C6" s="707"/>
      <c r="D6" s="194" t="s">
        <v>245</v>
      </c>
      <c r="E6" s="160">
        <v>128</v>
      </c>
      <c r="F6" s="195">
        <v>85</v>
      </c>
      <c r="G6" s="196">
        <v>6</v>
      </c>
      <c r="H6" s="196">
        <v>6</v>
      </c>
      <c r="I6" s="196">
        <v>45</v>
      </c>
      <c r="J6" s="196">
        <v>33</v>
      </c>
      <c r="K6" s="196">
        <v>38</v>
      </c>
      <c r="L6" s="196">
        <v>7</v>
      </c>
      <c r="M6" s="197"/>
    </row>
    <row r="7" spans="1:13" ht="32" customHeight="1">
      <c r="A7" s="190" t="s">
        <v>380</v>
      </c>
      <c r="B7" s="190" t="s">
        <v>381</v>
      </c>
      <c r="C7" s="707"/>
      <c r="D7" s="198" t="s">
        <v>246</v>
      </c>
      <c r="E7" s="160">
        <v>56</v>
      </c>
      <c r="F7" s="196">
        <v>39</v>
      </c>
      <c r="G7" s="196" t="s">
        <v>392</v>
      </c>
      <c r="H7" s="196" t="s">
        <v>392</v>
      </c>
      <c r="I7" s="196">
        <v>22</v>
      </c>
      <c r="J7" s="196">
        <v>28</v>
      </c>
      <c r="K7" s="196">
        <v>0</v>
      </c>
      <c r="L7" s="196" t="s">
        <v>392</v>
      </c>
      <c r="M7" s="199"/>
    </row>
    <row r="8" spans="1:13" ht="32" customHeight="1">
      <c r="A8" s="190" t="s">
        <v>380</v>
      </c>
      <c r="B8" s="190" t="s">
        <v>381</v>
      </c>
      <c r="C8" s="707"/>
      <c r="D8" s="198" t="s">
        <v>247</v>
      </c>
      <c r="E8" s="160">
        <v>75</v>
      </c>
      <c r="F8" s="200">
        <v>23</v>
      </c>
      <c r="G8" s="196" t="s">
        <v>392</v>
      </c>
      <c r="H8" s="196" t="s">
        <v>392</v>
      </c>
      <c r="I8" s="200">
        <v>22</v>
      </c>
      <c r="J8" s="200">
        <v>33</v>
      </c>
      <c r="K8" s="200">
        <v>0</v>
      </c>
      <c r="L8" s="196" t="s">
        <v>392</v>
      </c>
      <c r="M8" s="199"/>
    </row>
    <row r="9" spans="1:13" ht="32" customHeight="1">
      <c r="A9" s="190" t="s">
        <v>380</v>
      </c>
      <c r="B9" s="190" t="s">
        <v>381</v>
      </c>
      <c r="C9" s="754"/>
      <c r="D9" s="198" t="s">
        <v>248</v>
      </c>
      <c r="E9" s="160">
        <v>16</v>
      </c>
      <c r="F9" s="191">
        <v>5</v>
      </c>
      <c r="G9" s="196" t="s">
        <v>392</v>
      </c>
      <c r="H9" s="196" t="s">
        <v>392</v>
      </c>
      <c r="I9" s="192">
        <v>16</v>
      </c>
      <c r="J9" s="192">
        <v>16</v>
      </c>
      <c r="K9" s="192">
        <v>0</v>
      </c>
      <c r="L9" s="196" t="s">
        <v>392</v>
      </c>
      <c r="M9" s="199"/>
    </row>
    <row r="10" spans="1:13">
      <c r="A10" s="201"/>
      <c r="B10" s="201"/>
      <c r="C10" s="201"/>
      <c r="D10" s="201"/>
      <c r="E10" s="201"/>
      <c r="F10" s="201"/>
      <c r="G10" s="201"/>
      <c r="H10" s="201"/>
      <c r="I10" s="201"/>
      <c r="J10" s="201"/>
      <c r="K10" s="201"/>
      <c r="L10" s="201"/>
    </row>
    <row r="11" spans="1:13" ht="30" customHeight="1">
      <c r="A11" s="773" t="s">
        <v>389</v>
      </c>
      <c r="B11" s="774"/>
      <c r="C11" s="774"/>
      <c r="D11" s="774"/>
      <c r="E11" s="774"/>
      <c r="F11" s="774"/>
      <c r="G11" s="774"/>
      <c r="H11" s="774"/>
      <c r="I11" s="774"/>
      <c r="J11" s="774"/>
      <c r="K11" s="774"/>
      <c r="L11" s="775"/>
    </row>
    <row r="12" spans="1:13" s="189" customFormat="1" ht="67.25" customHeight="1">
      <c r="A12" s="202" t="s">
        <v>238</v>
      </c>
      <c r="B12" s="202" t="s">
        <v>239</v>
      </c>
      <c r="C12" s="202" t="s">
        <v>348</v>
      </c>
      <c r="D12" s="202" t="s">
        <v>240</v>
      </c>
      <c r="E12" s="188" t="s">
        <v>479</v>
      </c>
      <c r="F12" s="202" t="s">
        <v>393</v>
      </c>
      <c r="G12" s="202" t="s">
        <v>242</v>
      </c>
      <c r="H12" s="202" t="s">
        <v>25</v>
      </c>
      <c r="I12" s="202" t="s">
        <v>26</v>
      </c>
      <c r="J12" s="202" t="s">
        <v>27</v>
      </c>
      <c r="K12" s="202" t="s">
        <v>243</v>
      </c>
      <c r="L12" s="202" t="s">
        <v>29</v>
      </c>
    </row>
    <row r="13" spans="1:13" s="189" customFormat="1" ht="32" customHeight="1">
      <c r="A13" s="190" t="s">
        <v>380</v>
      </c>
      <c r="B13" s="190" t="s">
        <v>381</v>
      </c>
      <c r="C13" s="765" t="s">
        <v>603</v>
      </c>
      <c r="D13" s="159" t="s">
        <v>347</v>
      </c>
      <c r="E13" s="168">
        <f t="shared" ref="E13:L13" si="0">E5/$E$5</f>
        <v>1</v>
      </c>
      <c r="F13" s="169">
        <f t="shared" si="0"/>
        <v>0.4375</v>
      </c>
      <c r="G13" s="169">
        <f t="shared" si="0"/>
        <v>0.15625</v>
      </c>
      <c r="H13" s="169">
        <f t="shared" si="0"/>
        <v>6.25E-2</v>
      </c>
      <c r="I13" s="169">
        <f t="shared" si="0"/>
        <v>0.5</v>
      </c>
      <c r="J13" s="169">
        <f t="shared" si="0"/>
        <v>0.5625</v>
      </c>
      <c r="K13" s="169">
        <f t="shared" si="0"/>
        <v>0.21875</v>
      </c>
      <c r="L13" s="169">
        <f t="shared" si="0"/>
        <v>0.34375</v>
      </c>
    </row>
    <row r="14" spans="1:13" ht="32" customHeight="1">
      <c r="A14" s="190" t="s">
        <v>380</v>
      </c>
      <c r="B14" s="190" t="s">
        <v>381</v>
      </c>
      <c r="C14" s="766"/>
      <c r="D14" s="167" t="s">
        <v>245</v>
      </c>
      <c r="E14" s="168">
        <f t="shared" ref="E14:L14" si="1">E6/$E$6</f>
        <v>1</v>
      </c>
      <c r="F14" s="169">
        <f t="shared" si="1"/>
        <v>0.6640625</v>
      </c>
      <c r="G14" s="169">
        <f t="shared" si="1"/>
        <v>4.6875E-2</v>
      </c>
      <c r="H14" s="169">
        <f t="shared" si="1"/>
        <v>4.6875E-2</v>
      </c>
      <c r="I14" s="169">
        <f t="shared" si="1"/>
        <v>0.3515625</v>
      </c>
      <c r="J14" s="169">
        <f t="shared" si="1"/>
        <v>0.2578125</v>
      </c>
      <c r="K14" s="169">
        <f t="shared" si="1"/>
        <v>0.296875</v>
      </c>
      <c r="L14" s="169">
        <f t="shared" si="1"/>
        <v>5.46875E-2</v>
      </c>
    </row>
    <row r="15" spans="1:13" ht="32" customHeight="1">
      <c r="A15" s="190" t="s">
        <v>380</v>
      </c>
      <c r="B15" s="190" t="s">
        <v>381</v>
      </c>
      <c r="C15" s="766"/>
      <c r="D15" s="167" t="s">
        <v>246</v>
      </c>
      <c r="E15" s="168">
        <f>E7/$E$7</f>
        <v>1</v>
      </c>
      <c r="F15" s="169">
        <f>F7/$E$7</f>
        <v>0.6964285714285714</v>
      </c>
      <c r="G15" s="196" t="s">
        <v>392</v>
      </c>
      <c r="H15" s="196" t="s">
        <v>392</v>
      </c>
      <c r="I15" s="169">
        <f>I7/$E$7</f>
        <v>0.39285714285714285</v>
      </c>
      <c r="J15" s="169">
        <f>J7/$E$7</f>
        <v>0.5</v>
      </c>
      <c r="K15" s="169">
        <f>K7/$E$7</f>
        <v>0</v>
      </c>
      <c r="L15" s="196" t="s">
        <v>392</v>
      </c>
    </row>
    <row r="16" spans="1:13" ht="32" customHeight="1">
      <c r="A16" s="190" t="s">
        <v>380</v>
      </c>
      <c r="B16" s="190" t="s">
        <v>381</v>
      </c>
      <c r="C16" s="766"/>
      <c r="D16" s="167" t="s">
        <v>247</v>
      </c>
      <c r="E16" s="168">
        <f>E8/$E$8</f>
        <v>1</v>
      </c>
      <c r="F16" s="169">
        <f>F8/$E$8</f>
        <v>0.30666666666666664</v>
      </c>
      <c r="G16" s="196" t="s">
        <v>392</v>
      </c>
      <c r="H16" s="196" t="s">
        <v>392</v>
      </c>
      <c r="I16" s="169">
        <f>I8/$E$8</f>
        <v>0.29333333333333333</v>
      </c>
      <c r="J16" s="169">
        <f>J8/$E$8</f>
        <v>0.44</v>
      </c>
      <c r="K16" s="169">
        <f>K8/$E$8</f>
        <v>0</v>
      </c>
      <c r="L16" s="196" t="s">
        <v>392</v>
      </c>
    </row>
    <row r="17" spans="1:12" ht="32" customHeight="1">
      <c r="A17" s="190" t="s">
        <v>380</v>
      </c>
      <c r="B17" s="190" t="s">
        <v>381</v>
      </c>
      <c r="C17" s="767"/>
      <c r="D17" s="167" t="s">
        <v>248</v>
      </c>
      <c r="E17" s="168">
        <f>E9/$E$9</f>
        <v>1</v>
      </c>
      <c r="F17" s="169">
        <f>F9/$E$9</f>
        <v>0.3125</v>
      </c>
      <c r="G17" s="196" t="s">
        <v>392</v>
      </c>
      <c r="H17" s="196" t="s">
        <v>392</v>
      </c>
      <c r="I17" s="169">
        <f>I9/$E$9</f>
        <v>1</v>
      </c>
      <c r="J17" s="169">
        <f>J9/$E$9</f>
        <v>1</v>
      </c>
      <c r="K17" s="169">
        <f>K9/$E$9</f>
        <v>0</v>
      </c>
      <c r="L17" s="196" t="s">
        <v>392</v>
      </c>
    </row>
  </sheetData>
  <mergeCells count="7">
    <mergeCell ref="C13:C17"/>
    <mergeCell ref="A1:M1"/>
    <mergeCell ref="A2:K2"/>
    <mergeCell ref="L2:M2"/>
    <mergeCell ref="A3:M3"/>
    <mergeCell ref="C5:C9"/>
    <mergeCell ref="A11:L11"/>
  </mergeCells>
  <hyperlinks>
    <hyperlink ref="L2:M2" location="'Rasgos y Ejemplos'!A2:H11" display="Ir a rasgos" xr:uid="{978462EC-6B3A-0443-9743-574AFCEE19B8}"/>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BB1A-181E-C840-8234-2FA5ED3437DF}">
  <sheetPr>
    <tabColor theme="9"/>
  </sheetPr>
  <dimension ref="A1:M17"/>
  <sheetViews>
    <sheetView topLeftCell="C6" zoomScale="70" zoomScaleNormal="70" workbookViewId="0">
      <selection activeCell="K12" sqref="K12"/>
    </sheetView>
  </sheetViews>
  <sheetFormatPr baseColWidth="10" defaultColWidth="10.08984375" defaultRowHeight="18"/>
  <cols>
    <col min="1" max="1" width="12.6328125" style="170" customWidth="1"/>
    <col min="2" max="2" width="18.36328125" style="170" customWidth="1"/>
    <col min="3" max="3" width="17.6328125" style="170" customWidth="1"/>
    <col min="4" max="4" width="25.08984375" style="170" customWidth="1"/>
    <col min="5" max="5" width="22.6328125" style="170" customWidth="1"/>
    <col min="6" max="6" width="29.453125" style="170" customWidth="1"/>
    <col min="7" max="7" width="18.6328125" style="170" customWidth="1"/>
    <col min="8" max="8" width="14.6328125" style="170" customWidth="1"/>
    <col min="9" max="9" width="16" style="170" customWidth="1"/>
    <col min="10" max="10" width="18.08984375" style="170" customWidth="1"/>
    <col min="11" max="11" width="18.453125" style="170" customWidth="1"/>
    <col min="12" max="12" width="23.6328125" style="170" customWidth="1"/>
    <col min="13" max="13" width="20.36328125" style="170" customWidth="1"/>
    <col min="14" max="16384" width="10.08984375" style="170"/>
  </cols>
  <sheetData>
    <row r="1" spans="1:13" ht="52.25" customHeight="1">
      <c r="A1" s="687" t="s">
        <v>455</v>
      </c>
      <c r="B1" s="714"/>
      <c r="C1" s="714"/>
      <c r="D1" s="714"/>
      <c r="E1" s="714"/>
      <c r="F1" s="714"/>
      <c r="G1" s="714"/>
      <c r="H1" s="714"/>
      <c r="I1" s="714"/>
      <c r="J1" s="714"/>
      <c r="K1" s="714"/>
      <c r="L1" s="714"/>
      <c r="M1" s="691"/>
    </row>
    <row r="2" spans="1:13" ht="54" customHeight="1">
      <c r="A2" s="779" t="s">
        <v>484</v>
      </c>
      <c r="B2" s="779"/>
      <c r="C2" s="779"/>
      <c r="D2" s="779"/>
      <c r="E2" s="779"/>
      <c r="F2" s="779"/>
      <c r="G2" s="779"/>
      <c r="H2" s="779"/>
      <c r="I2" s="779"/>
      <c r="J2" s="779"/>
      <c r="K2" s="779"/>
      <c r="L2" s="573" t="s">
        <v>293</v>
      </c>
      <c r="M2" s="573"/>
    </row>
    <row r="3" spans="1:13" ht="32" customHeight="1">
      <c r="A3" s="687" t="s">
        <v>390</v>
      </c>
      <c r="B3" s="714"/>
      <c r="C3" s="714"/>
      <c r="D3" s="714"/>
      <c r="E3" s="714"/>
      <c r="F3" s="714"/>
      <c r="G3" s="714"/>
      <c r="H3" s="714"/>
      <c r="I3" s="714"/>
      <c r="J3" s="714"/>
      <c r="K3" s="714"/>
      <c r="L3" s="714"/>
      <c r="M3" s="691"/>
    </row>
    <row r="4" spans="1:13" s="173" customFormat="1" ht="58.25" customHeight="1">
      <c r="A4" s="171" t="s">
        <v>238</v>
      </c>
      <c r="B4" s="171" t="s">
        <v>239</v>
      </c>
      <c r="C4" s="172" t="s">
        <v>348</v>
      </c>
      <c r="D4" s="172" t="s">
        <v>240</v>
      </c>
      <c r="E4" s="171" t="s">
        <v>256</v>
      </c>
      <c r="F4" s="171" t="s">
        <v>393</v>
      </c>
      <c r="G4" s="171" t="s">
        <v>242</v>
      </c>
      <c r="H4" s="171" t="s">
        <v>25</v>
      </c>
      <c r="I4" s="171" t="s">
        <v>26</v>
      </c>
      <c r="J4" s="171" t="s">
        <v>27</v>
      </c>
      <c r="K4" s="171" t="s">
        <v>243</v>
      </c>
      <c r="L4" s="171" t="s">
        <v>29</v>
      </c>
      <c r="M4" s="171" t="s">
        <v>244</v>
      </c>
    </row>
    <row r="5" spans="1:13" s="173" customFormat="1" ht="35" customHeight="1">
      <c r="A5" s="204" t="s">
        <v>651</v>
      </c>
      <c r="B5" s="204" t="s">
        <v>652</v>
      </c>
      <c r="C5" s="692" t="s">
        <v>602</v>
      </c>
      <c r="D5" s="174" t="s">
        <v>347</v>
      </c>
      <c r="E5" s="812">
        <v>0</v>
      </c>
      <c r="F5" s="812">
        <v>0</v>
      </c>
      <c r="G5" s="812">
        <v>0</v>
      </c>
      <c r="H5" s="812">
        <v>0</v>
      </c>
      <c r="I5" s="812">
        <v>0</v>
      </c>
      <c r="J5" s="812">
        <v>0</v>
      </c>
      <c r="K5" s="812">
        <v>0</v>
      </c>
      <c r="L5" s="812">
        <v>0</v>
      </c>
      <c r="M5" s="176"/>
    </row>
    <row r="6" spans="1:13" ht="127.25" customHeight="1">
      <c r="A6" s="204" t="s">
        <v>651</v>
      </c>
      <c r="B6" s="204" t="s">
        <v>652</v>
      </c>
      <c r="C6" s="693"/>
      <c r="D6" s="178" t="s">
        <v>245</v>
      </c>
      <c r="E6" s="820">
        <v>3170</v>
      </c>
      <c r="F6" s="179">
        <v>1090</v>
      </c>
      <c r="G6" s="175">
        <v>865</v>
      </c>
      <c r="H6" s="175">
        <v>457</v>
      </c>
      <c r="I6" s="175">
        <v>2654</v>
      </c>
      <c r="J6" s="175">
        <v>1808</v>
      </c>
      <c r="K6" s="175">
        <v>236</v>
      </c>
      <c r="L6" s="175">
        <v>99</v>
      </c>
      <c r="M6" s="180"/>
    </row>
    <row r="7" spans="1:13" ht="35" customHeight="1">
      <c r="A7" s="204" t="s">
        <v>651</v>
      </c>
      <c r="B7" s="204" t="s">
        <v>652</v>
      </c>
      <c r="C7" s="693"/>
      <c r="D7" s="181" t="s">
        <v>246</v>
      </c>
      <c r="E7" s="812">
        <v>0</v>
      </c>
      <c r="F7" s="812">
        <v>0</v>
      </c>
      <c r="G7" s="812">
        <v>0</v>
      </c>
      <c r="H7" s="812">
        <v>0</v>
      </c>
      <c r="I7" s="812">
        <v>0</v>
      </c>
      <c r="J7" s="812">
        <v>0</v>
      </c>
      <c r="K7" s="812">
        <v>0</v>
      </c>
      <c r="L7" s="812">
        <v>0</v>
      </c>
      <c r="M7" s="182"/>
    </row>
    <row r="8" spans="1:13" ht="35" customHeight="1">
      <c r="A8" s="204" t="s">
        <v>651</v>
      </c>
      <c r="B8" s="204" t="s">
        <v>652</v>
      </c>
      <c r="C8" s="693"/>
      <c r="D8" s="181" t="s">
        <v>247</v>
      </c>
      <c r="E8" s="812">
        <v>3809</v>
      </c>
      <c r="F8" s="175">
        <v>2763</v>
      </c>
      <c r="G8" s="175">
        <v>1673</v>
      </c>
      <c r="H8" s="175">
        <v>1543</v>
      </c>
      <c r="I8" s="175">
        <v>1123</v>
      </c>
      <c r="J8" s="175">
        <v>809</v>
      </c>
      <c r="K8" s="175">
        <v>475</v>
      </c>
      <c r="L8" s="175">
        <v>211</v>
      </c>
      <c r="M8" s="182"/>
    </row>
    <row r="9" spans="1:13" ht="35" customHeight="1">
      <c r="A9" s="204" t="s">
        <v>651</v>
      </c>
      <c r="B9" s="204" t="s">
        <v>652</v>
      </c>
      <c r="C9" s="748"/>
      <c r="D9" s="181" t="s">
        <v>248</v>
      </c>
      <c r="E9" s="812">
        <v>186</v>
      </c>
      <c r="F9" s="175">
        <v>111</v>
      </c>
      <c r="G9" s="175">
        <v>165</v>
      </c>
      <c r="H9" s="175">
        <v>145</v>
      </c>
      <c r="I9" s="175">
        <v>133</v>
      </c>
      <c r="J9" s="175">
        <v>89</v>
      </c>
      <c r="K9" s="175">
        <v>45</v>
      </c>
      <c r="L9" s="175">
        <v>22</v>
      </c>
      <c r="M9" s="182"/>
    </row>
    <row r="10" spans="1:13">
      <c r="A10" s="183"/>
      <c r="B10" s="183"/>
      <c r="C10" s="183"/>
      <c r="D10" s="183"/>
      <c r="E10" s="183"/>
      <c r="F10" s="183"/>
      <c r="G10" s="183"/>
      <c r="H10" s="183"/>
      <c r="I10" s="183"/>
      <c r="J10" s="183"/>
      <c r="K10" s="183"/>
      <c r="L10" s="183"/>
    </row>
    <row r="11" spans="1:13" ht="32" customHeight="1">
      <c r="A11" s="780" t="s">
        <v>391</v>
      </c>
      <c r="B11" s="781"/>
      <c r="C11" s="781"/>
      <c r="D11" s="781"/>
      <c r="E11" s="781"/>
      <c r="F11" s="781"/>
      <c r="G11" s="781"/>
      <c r="H11" s="781"/>
      <c r="I11" s="781"/>
      <c r="J11" s="781"/>
      <c r="K11" s="781"/>
      <c r="L11" s="782"/>
    </row>
    <row r="12" spans="1:13" s="173" customFormat="1" ht="58.25" customHeight="1">
      <c r="A12" s="171" t="s">
        <v>238</v>
      </c>
      <c r="B12" s="171" t="s">
        <v>239</v>
      </c>
      <c r="C12" s="171" t="s">
        <v>348</v>
      </c>
      <c r="D12" s="171" t="s">
        <v>240</v>
      </c>
      <c r="E12" s="171" t="s">
        <v>256</v>
      </c>
      <c r="F12" s="171" t="s">
        <v>393</v>
      </c>
      <c r="G12" s="171" t="s">
        <v>242</v>
      </c>
      <c r="H12" s="171" t="s">
        <v>25</v>
      </c>
      <c r="I12" s="171" t="s">
        <v>26</v>
      </c>
      <c r="J12" s="171" t="s">
        <v>27</v>
      </c>
      <c r="K12" s="171" t="s">
        <v>243</v>
      </c>
      <c r="L12" s="171" t="s">
        <v>29</v>
      </c>
    </row>
    <row r="13" spans="1:13" s="173" customFormat="1" ht="35" customHeight="1">
      <c r="A13" s="204" t="s">
        <v>651</v>
      </c>
      <c r="B13" s="204" t="s">
        <v>652</v>
      </c>
      <c r="C13" s="776" t="s">
        <v>603</v>
      </c>
      <c r="D13" s="184" t="s">
        <v>347</v>
      </c>
      <c r="E13" s="185" t="e">
        <f t="shared" ref="E13:L13" si="0">E5/$E$5</f>
        <v>#DIV/0!</v>
      </c>
      <c r="F13" s="185" t="e">
        <f t="shared" si="0"/>
        <v>#DIV/0!</v>
      </c>
      <c r="G13" s="185" t="e">
        <f t="shared" si="0"/>
        <v>#DIV/0!</v>
      </c>
      <c r="H13" s="185" t="e">
        <f t="shared" si="0"/>
        <v>#DIV/0!</v>
      </c>
      <c r="I13" s="185" t="e">
        <f t="shared" si="0"/>
        <v>#DIV/0!</v>
      </c>
      <c r="J13" s="185" t="e">
        <f t="shared" si="0"/>
        <v>#DIV/0!</v>
      </c>
      <c r="K13" s="185" t="e">
        <f t="shared" si="0"/>
        <v>#DIV/0!</v>
      </c>
      <c r="L13" s="185" t="e">
        <f t="shared" si="0"/>
        <v>#DIV/0!</v>
      </c>
    </row>
    <row r="14" spans="1:13" ht="35" customHeight="1">
      <c r="A14" s="204" t="s">
        <v>651</v>
      </c>
      <c r="B14" s="204" t="s">
        <v>652</v>
      </c>
      <c r="C14" s="777"/>
      <c r="D14" s="184" t="s">
        <v>245</v>
      </c>
      <c r="E14" s="185">
        <f t="shared" ref="E14:L14" si="1">E6/$E$6</f>
        <v>1</v>
      </c>
      <c r="F14" s="186">
        <f t="shared" si="1"/>
        <v>0.34384858044164041</v>
      </c>
      <c r="G14" s="186">
        <f t="shared" si="1"/>
        <v>0.27287066246056785</v>
      </c>
      <c r="H14" s="186">
        <f t="shared" si="1"/>
        <v>0.1441640378548896</v>
      </c>
      <c r="I14" s="186">
        <f t="shared" si="1"/>
        <v>0.83722397476340693</v>
      </c>
      <c r="J14" s="186">
        <f t="shared" si="1"/>
        <v>0.57034700315457409</v>
      </c>
      <c r="K14" s="186">
        <f t="shared" si="1"/>
        <v>7.4447949526813884E-2</v>
      </c>
      <c r="L14" s="186">
        <f t="shared" si="1"/>
        <v>3.1230283911671923E-2</v>
      </c>
    </row>
    <row r="15" spans="1:13" ht="35" customHeight="1">
      <c r="A15" s="204" t="s">
        <v>651</v>
      </c>
      <c r="B15" s="204" t="s">
        <v>652</v>
      </c>
      <c r="C15" s="777"/>
      <c r="D15" s="184" t="s">
        <v>246</v>
      </c>
      <c r="E15" s="185" t="e">
        <f t="shared" ref="E15:L15" si="2">E7/$E$7</f>
        <v>#DIV/0!</v>
      </c>
      <c r="F15" s="186" t="e">
        <f t="shared" si="2"/>
        <v>#DIV/0!</v>
      </c>
      <c r="G15" s="186" t="e">
        <f t="shared" si="2"/>
        <v>#DIV/0!</v>
      </c>
      <c r="H15" s="186" t="e">
        <f t="shared" si="2"/>
        <v>#DIV/0!</v>
      </c>
      <c r="I15" s="186" t="e">
        <f t="shared" si="2"/>
        <v>#DIV/0!</v>
      </c>
      <c r="J15" s="186" t="e">
        <f t="shared" si="2"/>
        <v>#DIV/0!</v>
      </c>
      <c r="K15" s="186" t="e">
        <f t="shared" si="2"/>
        <v>#DIV/0!</v>
      </c>
      <c r="L15" s="186" t="e">
        <f t="shared" si="2"/>
        <v>#DIV/0!</v>
      </c>
    </row>
    <row r="16" spans="1:13" ht="35" customHeight="1">
      <c r="A16" s="204" t="s">
        <v>651</v>
      </c>
      <c r="B16" s="204" t="s">
        <v>652</v>
      </c>
      <c r="C16" s="777"/>
      <c r="D16" s="184" t="s">
        <v>247</v>
      </c>
      <c r="E16" s="185">
        <f t="shared" ref="E16:L16" si="3">E8/$E$8</f>
        <v>1</v>
      </c>
      <c r="F16" s="186">
        <f t="shared" si="3"/>
        <v>0.72538724074560257</v>
      </c>
      <c r="G16" s="186">
        <f t="shared" si="3"/>
        <v>0.43922289314780782</v>
      </c>
      <c r="H16" s="186">
        <f t="shared" si="3"/>
        <v>0.40509320031504331</v>
      </c>
      <c r="I16" s="186">
        <f t="shared" si="3"/>
        <v>0.29482803885534259</v>
      </c>
      <c r="J16" s="186">
        <f t="shared" si="3"/>
        <v>0.21239170385928066</v>
      </c>
      <c r="K16" s="186">
        <f t="shared" si="3"/>
        <v>0.12470464688894722</v>
      </c>
      <c r="L16" s="186">
        <f t="shared" si="3"/>
        <v>5.5395116828563927E-2</v>
      </c>
    </row>
    <row r="17" spans="1:12" ht="35" customHeight="1">
      <c r="A17" s="204" t="s">
        <v>651</v>
      </c>
      <c r="B17" s="204" t="s">
        <v>652</v>
      </c>
      <c r="C17" s="778"/>
      <c r="D17" s="184" t="s">
        <v>248</v>
      </c>
      <c r="E17" s="185">
        <f t="shared" ref="E17:L17" si="4">E9/$E$9</f>
        <v>1</v>
      </c>
      <c r="F17" s="186">
        <f t="shared" si="4"/>
        <v>0.59677419354838712</v>
      </c>
      <c r="G17" s="186">
        <f t="shared" si="4"/>
        <v>0.88709677419354838</v>
      </c>
      <c r="H17" s="186">
        <f t="shared" si="4"/>
        <v>0.77956989247311825</v>
      </c>
      <c r="I17" s="186">
        <f t="shared" si="4"/>
        <v>0.71505376344086025</v>
      </c>
      <c r="J17" s="186">
        <f t="shared" si="4"/>
        <v>0.478494623655914</v>
      </c>
      <c r="K17" s="186">
        <f t="shared" si="4"/>
        <v>0.24193548387096775</v>
      </c>
      <c r="L17" s="186">
        <f t="shared" si="4"/>
        <v>0.11827956989247312</v>
      </c>
    </row>
  </sheetData>
  <mergeCells count="7">
    <mergeCell ref="C13:C17"/>
    <mergeCell ref="A1:M1"/>
    <mergeCell ref="A2:K2"/>
    <mergeCell ref="L2:M2"/>
    <mergeCell ref="A3:M3"/>
    <mergeCell ref="C5:C9"/>
    <mergeCell ref="A11:L11"/>
  </mergeCells>
  <hyperlinks>
    <hyperlink ref="L2:M2" location="'Rasgos y Ejemplos'!A2:H11" display="Ir a rasgos" xr:uid="{88F8FF6C-029A-314A-8B77-C93210AE653B}"/>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F2D4-7138-8B49-BE06-556E59669003}">
  <sheetPr>
    <tabColor theme="9"/>
  </sheetPr>
  <dimension ref="A1:M17"/>
  <sheetViews>
    <sheetView topLeftCell="A2" zoomScale="70" zoomScaleNormal="70" workbookViewId="0">
      <selection activeCell="D89" sqref="D89"/>
    </sheetView>
  </sheetViews>
  <sheetFormatPr baseColWidth="10" defaultColWidth="10.08984375" defaultRowHeight="23"/>
  <cols>
    <col min="1" max="1" width="12.6328125" style="154" customWidth="1"/>
    <col min="2" max="2" width="18.36328125" style="154" customWidth="1"/>
    <col min="3" max="3" width="17.6328125" style="154" customWidth="1"/>
    <col min="4" max="4" width="25.08984375" style="154" customWidth="1"/>
    <col min="5" max="5" width="22.6328125" style="154" customWidth="1"/>
    <col min="6" max="6" width="29.453125" style="154" customWidth="1"/>
    <col min="7" max="7" width="18.6328125" style="154" customWidth="1"/>
    <col min="8" max="8" width="14.6328125" style="154" customWidth="1"/>
    <col min="9" max="9" width="16" style="154" customWidth="1"/>
    <col min="10" max="10" width="18.08984375" style="154" customWidth="1"/>
    <col min="11" max="11" width="18.453125" style="154" customWidth="1"/>
    <col min="12" max="12" width="23.6328125" style="154" customWidth="1"/>
    <col min="13" max="13" width="20.36328125" style="154" customWidth="1"/>
    <col min="14" max="16384" width="10.08984375" style="154"/>
  </cols>
  <sheetData>
    <row r="1" spans="1:13" ht="52.25" customHeight="1">
      <c r="A1" s="768" t="s">
        <v>455</v>
      </c>
      <c r="B1" s="769"/>
      <c r="C1" s="769"/>
      <c r="D1" s="769"/>
      <c r="E1" s="769"/>
      <c r="F1" s="769"/>
      <c r="G1" s="769"/>
      <c r="H1" s="769"/>
      <c r="I1" s="769"/>
      <c r="J1" s="769"/>
      <c r="K1" s="769"/>
      <c r="L1" s="769"/>
      <c r="M1" s="770"/>
    </row>
    <row r="2" spans="1:13" ht="69" customHeight="1">
      <c r="A2" s="786" t="s">
        <v>484</v>
      </c>
      <c r="B2" s="786"/>
      <c r="C2" s="786"/>
      <c r="D2" s="786"/>
      <c r="E2" s="786"/>
      <c r="F2" s="786"/>
      <c r="G2" s="786"/>
      <c r="H2" s="786"/>
      <c r="I2" s="786"/>
      <c r="J2" s="786"/>
      <c r="K2" s="786"/>
      <c r="L2" s="772" t="s">
        <v>293</v>
      </c>
      <c r="M2" s="772"/>
    </row>
    <row r="3" spans="1:13" ht="32" customHeight="1">
      <c r="A3" s="768" t="s">
        <v>390</v>
      </c>
      <c r="B3" s="769"/>
      <c r="C3" s="769"/>
      <c r="D3" s="769"/>
      <c r="E3" s="769"/>
      <c r="F3" s="769"/>
      <c r="G3" s="769"/>
      <c r="H3" s="769"/>
      <c r="I3" s="769"/>
      <c r="J3" s="769"/>
      <c r="K3" s="769"/>
      <c r="L3" s="769"/>
      <c r="M3" s="770"/>
    </row>
    <row r="4" spans="1:13" s="157" customFormat="1" ht="71" customHeight="1">
      <c r="A4" s="155" t="s">
        <v>238</v>
      </c>
      <c r="B4" s="155" t="s">
        <v>239</v>
      </c>
      <c r="C4" s="156" t="s">
        <v>348</v>
      </c>
      <c r="D4" s="156" t="s">
        <v>240</v>
      </c>
      <c r="E4" s="155" t="s">
        <v>256</v>
      </c>
      <c r="F4" s="155" t="s">
        <v>393</v>
      </c>
      <c r="G4" s="155" t="s">
        <v>242</v>
      </c>
      <c r="H4" s="155" t="s">
        <v>25</v>
      </c>
      <c r="I4" s="155" t="s">
        <v>26</v>
      </c>
      <c r="J4" s="155" t="s">
        <v>27</v>
      </c>
      <c r="K4" s="155" t="s">
        <v>243</v>
      </c>
      <c r="L4" s="155" t="s">
        <v>29</v>
      </c>
      <c r="M4" s="155" t="s">
        <v>244</v>
      </c>
    </row>
    <row r="5" spans="1:13" s="157" customFormat="1" ht="35" customHeight="1">
      <c r="A5" s="158" t="s">
        <v>380</v>
      </c>
      <c r="B5" s="158" t="s">
        <v>381</v>
      </c>
      <c r="C5" s="706" t="s">
        <v>602</v>
      </c>
      <c r="D5" s="159" t="s">
        <v>347</v>
      </c>
      <c r="E5" s="130">
        <v>65</v>
      </c>
      <c r="F5" s="160">
        <v>0</v>
      </c>
      <c r="G5" s="160">
        <v>33</v>
      </c>
      <c r="H5" s="160">
        <v>0</v>
      </c>
      <c r="I5" s="160">
        <v>29</v>
      </c>
      <c r="J5" s="160">
        <v>15</v>
      </c>
      <c r="K5" s="160">
        <v>26</v>
      </c>
      <c r="L5" s="160">
        <v>16</v>
      </c>
      <c r="M5" s="161"/>
    </row>
    <row r="6" spans="1:13" ht="35" customHeight="1">
      <c r="A6" s="158" t="s">
        <v>380</v>
      </c>
      <c r="B6" s="158" t="s">
        <v>381</v>
      </c>
      <c r="C6" s="707"/>
      <c r="D6" s="162" t="s">
        <v>245</v>
      </c>
      <c r="E6" s="130">
        <v>720</v>
      </c>
      <c r="F6" s="160">
        <v>30</v>
      </c>
      <c r="G6" s="160">
        <v>438</v>
      </c>
      <c r="H6" s="160">
        <v>0</v>
      </c>
      <c r="I6" s="160">
        <v>275</v>
      </c>
      <c r="J6" s="160">
        <v>18</v>
      </c>
      <c r="K6" s="160">
        <v>201</v>
      </c>
      <c r="L6" s="160">
        <v>0</v>
      </c>
      <c r="M6" s="163"/>
    </row>
    <row r="7" spans="1:13" ht="35" customHeight="1">
      <c r="A7" s="158" t="s">
        <v>380</v>
      </c>
      <c r="B7" s="158" t="s">
        <v>381</v>
      </c>
      <c r="C7" s="707"/>
      <c r="D7" s="164" t="s">
        <v>246</v>
      </c>
      <c r="E7" s="130">
        <v>115</v>
      </c>
      <c r="F7" s="160">
        <v>0</v>
      </c>
      <c r="G7" s="160">
        <v>63</v>
      </c>
      <c r="H7" s="160">
        <v>32</v>
      </c>
      <c r="I7" s="160">
        <v>52</v>
      </c>
      <c r="J7" s="160">
        <v>23</v>
      </c>
      <c r="K7" s="160">
        <v>39</v>
      </c>
      <c r="L7" s="160">
        <v>0</v>
      </c>
      <c r="M7" s="165"/>
    </row>
    <row r="8" spans="1:13" ht="35" customHeight="1">
      <c r="A8" s="158" t="s">
        <v>380</v>
      </c>
      <c r="B8" s="158" t="s">
        <v>381</v>
      </c>
      <c r="C8" s="707"/>
      <c r="D8" s="164" t="s">
        <v>247</v>
      </c>
      <c r="E8" s="130">
        <v>85</v>
      </c>
      <c r="F8" s="160">
        <v>58</v>
      </c>
      <c r="G8" s="160">
        <v>0</v>
      </c>
      <c r="H8" s="160">
        <v>55</v>
      </c>
      <c r="I8" s="160">
        <v>58</v>
      </c>
      <c r="J8" s="160">
        <v>17</v>
      </c>
      <c r="K8" s="160">
        <v>53</v>
      </c>
      <c r="L8" s="160">
        <v>18</v>
      </c>
      <c r="M8" s="165"/>
    </row>
    <row r="9" spans="1:13" ht="35" customHeight="1">
      <c r="A9" s="158" t="s">
        <v>380</v>
      </c>
      <c r="B9" s="158" t="s">
        <v>381</v>
      </c>
      <c r="C9" s="754"/>
      <c r="D9" s="164" t="s">
        <v>248</v>
      </c>
      <c r="E9" s="130">
        <v>40</v>
      </c>
      <c r="F9" s="160">
        <v>0</v>
      </c>
      <c r="G9" s="160">
        <v>33</v>
      </c>
      <c r="H9" s="160">
        <v>0</v>
      </c>
      <c r="I9" s="160">
        <v>29</v>
      </c>
      <c r="J9" s="160">
        <v>15</v>
      </c>
      <c r="K9" s="160">
        <v>26</v>
      </c>
      <c r="L9" s="160">
        <v>16</v>
      </c>
      <c r="M9" s="165"/>
    </row>
    <row r="10" spans="1:13">
      <c r="A10" s="166"/>
      <c r="B10" s="166"/>
      <c r="C10" s="166"/>
      <c r="D10" s="166"/>
      <c r="E10" s="166"/>
      <c r="F10" s="166"/>
      <c r="G10" s="166"/>
      <c r="H10" s="166"/>
      <c r="I10" s="166"/>
      <c r="J10" s="166"/>
      <c r="K10" s="166"/>
      <c r="L10" s="166"/>
    </row>
    <row r="11" spans="1:13" ht="32" customHeight="1">
      <c r="A11" s="787" t="s">
        <v>391</v>
      </c>
      <c r="B11" s="788"/>
      <c r="C11" s="788"/>
      <c r="D11" s="788"/>
      <c r="E11" s="788"/>
      <c r="F11" s="788"/>
      <c r="G11" s="788"/>
      <c r="H11" s="788"/>
      <c r="I11" s="788"/>
      <c r="J11" s="788"/>
      <c r="K11" s="788"/>
      <c r="L11" s="789"/>
    </row>
    <row r="12" spans="1:13" s="157" customFormat="1" ht="71" customHeight="1">
      <c r="A12" s="155" t="s">
        <v>238</v>
      </c>
      <c r="B12" s="155" t="s">
        <v>239</v>
      </c>
      <c r="C12" s="155" t="s">
        <v>348</v>
      </c>
      <c r="D12" s="155" t="s">
        <v>240</v>
      </c>
      <c r="E12" s="155" t="s">
        <v>256</v>
      </c>
      <c r="F12" s="155" t="s">
        <v>393</v>
      </c>
      <c r="G12" s="155" t="s">
        <v>242</v>
      </c>
      <c r="H12" s="155" t="s">
        <v>25</v>
      </c>
      <c r="I12" s="155" t="s">
        <v>26</v>
      </c>
      <c r="J12" s="155" t="s">
        <v>27</v>
      </c>
      <c r="K12" s="155" t="s">
        <v>243</v>
      </c>
      <c r="L12" s="155" t="s">
        <v>29</v>
      </c>
    </row>
    <row r="13" spans="1:13" s="157" customFormat="1" ht="35" customHeight="1">
      <c r="A13" s="158" t="s">
        <v>380</v>
      </c>
      <c r="B13" s="158" t="s">
        <v>381</v>
      </c>
      <c r="C13" s="783" t="s">
        <v>603</v>
      </c>
      <c r="D13" s="167" t="s">
        <v>347</v>
      </c>
      <c r="E13" s="168">
        <f t="shared" ref="E13:L13" si="0">E5/$E$5</f>
        <v>1</v>
      </c>
      <c r="F13" s="168">
        <f t="shared" si="0"/>
        <v>0</v>
      </c>
      <c r="G13" s="168">
        <f t="shared" si="0"/>
        <v>0.50769230769230766</v>
      </c>
      <c r="H13" s="168">
        <f t="shared" si="0"/>
        <v>0</v>
      </c>
      <c r="I13" s="168">
        <f t="shared" si="0"/>
        <v>0.44615384615384618</v>
      </c>
      <c r="J13" s="168">
        <f t="shared" si="0"/>
        <v>0.23076923076923078</v>
      </c>
      <c r="K13" s="168">
        <f t="shared" si="0"/>
        <v>0.4</v>
      </c>
      <c r="L13" s="168">
        <f t="shared" si="0"/>
        <v>0.24615384615384617</v>
      </c>
    </row>
    <row r="14" spans="1:13" ht="35" customHeight="1">
      <c r="A14" s="158" t="s">
        <v>380</v>
      </c>
      <c r="B14" s="158" t="s">
        <v>381</v>
      </c>
      <c r="C14" s="784"/>
      <c r="D14" s="167" t="s">
        <v>245</v>
      </c>
      <c r="E14" s="168">
        <f t="shared" ref="E14:L14" si="1">E6/$E$6</f>
        <v>1</v>
      </c>
      <c r="F14" s="169">
        <f t="shared" si="1"/>
        <v>4.1666666666666664E-2</v>
      </c>
      <c r="G14" s="169">
        <f t="shared" si="1"/>
        <v>0.60833333333333328</v>
      </c>
      <c r="H14" s="169">
        <f t="shared" si="1"/>
        <v>0</v>
      </c>
      <c r="I14" s="169">
        <f t="shared" si="1"/>
        <v>0.38194444444444442</v>
      </c>
      <c r="J14" s="169">
        <f t="shared" si="1"/>
        <v>2.5000000000000001E-2</v>
      </c>
      <c r="K14" s="169">
        <f t="shared" si="1"/>
        <v>0.27916666666666667</v>
      </c>
      <c r="L14" s="169">
        <f t="shared" si="1"/>
        <v>0</v>
      </c>
    </row>
    <row r="15" spans="1:13" ht="35" customHeight="1">
      <c r="A15" s="158" t="s">
        <v>380</v>
      </c>
      <c r="B15" s="158" t="s">
        <v>381</v>
      </c>
      <c r="C15" s="784"/>
      <c r="D15" s="167" t="s">
        <v>246</v>
      </c>
      <c r="E15" s="168">
        <f t="shared" ref="E15:L15" si="2">E7/$E$7</f>
        <v>1</v>
      </c>
      <c r="F15" s="169">
        <f t="shared" si="2"/>
        <v>0</v>
      </c>
      <c r="G15" s="169">
        <f t="shared" si="2"/>
        <v>0.54782608695652169</v>
      </c>
      <c r="H15" s="169">
        <f t="shared" si="2"/>
        <v>0.27826086956521739</v>
      </c>
      <c r="I15" s="169">
        <f t="shared" si="2"/>
        <v>0.45217391304347826</v>
      </c>
      <c r="J15" s="169">
        <f t="shared" si="2"/>
        <v>0.2</v>
      </c>
      <c r="K15" s="169">
        <f t="shared" si="2"/>
        <v>0.33913043478260868</v>
      </c>
      <c r="L15" s="169">
        <f t="shared" si="2"/>
        <v>0</v>
      </c>
    </row>
    <row r="16" spans="1:13" ht="35" customHeight="1">
      <c r="A16" s="158" t="s">
        <v>380</v>
      </c>
      <c r="B16" s="158" t="s">
        <v>381</v>
      </c>
      <c r="C16" s="784"/>
      <c r="D16" s="167" t="s">
        <v>247</v>
      </c>
      <c r="E16" s="168">
        <f t="shared" ref="E16:L16" si="3">E8/$E$8</f>
        <v>1</v>
      </c>
      <c r="F16" s="169">
        <f t="shared" si="3"/>
        <v>0.68235294117647061</v>
      </c>
      <c r="G16" s="169">
        <f t="shared" si="3"/>
        <v>0</v>
      </c>
      <c r="H16" s="169">
        <f t="shared" si="3"/>
        <v>0.6470588235294118</v>
      </c>
      <c r="I16" s="169">
        <f t="shared" si="3"/>
        <v>0.68235294117647061</v>
      </c>
      <c r="J16" s="169">
        <f t="shared" si="3"/>
        <v>0.2</v>
      </c>
      <c r="K16" s="169">
        <f t="shared" si="3"/>
        <v>0.62352941176470589</v>
      </c>
      <c r="L16" s="169">
        <f t="shared" si="3"/>
        <v>0.21176470588235294</v>
      </c>
    </row>
    <row r="17" spans="1:12" ht="35" customHeight="1">
      <c r="A17" s="158" t="s">
        <v>380</v>
      </c>
      <c r="B17" s="158" t="s">
        <v>381</v>
      </c>
      <c r="C17" s="785"/>
      <c r="D17" s="167" t="s">
        <v>248</v>
      </c>
      <c r="E17" s="168">
        <f t="shared" ref="E17:L17" si="4">E9/$E$9</f>
        <v>1</v>
      </c>
      <c r="F17" s="169">
        <f t="shared" si="4"/>
        <v>0</v>
      </c>
      <c r="G17" s="169">
        <f t="shared" si="4"/>
        <v>0.82499999999999996</v>
      </c>
      <c r="H17" s="169">
        <f t="shared" si="4"/>
        <v>0</v>
      </c>
      <c r="I17" s="169">
        <f t="shared" si="4"/>
        <v>0.72499999999999998</v>
      </c>
      <c r="J17" s="169">
        <f t="shared" si="4"/>
        <v>0.375</v>
      </c>
      <c r="K17" s="169">
        <f t="shared" si="4"/>
        <v>0.65</v>
      </c>
      <c r="L17" s="169">
        <f t="shared" si="4"/>
        <v>0.4</v>
      </c>
    </row>
  </sheetData>
  <mergeCells count="7">
    <mergeCell ref="C13:C17"/>
    <mergeCell ref="A1:M1"/>
    <mergeCell ref="A2:K2"/>
    <mergeCell ref="L2:M2"/>
    <mergeCell ref="A3:M3"/>
    <mergeCell ref="C5:C9"/>
    <mergeCell ref="A11:L11"/>
  </mergeCells>
  <hyperlinks>
    <hyperlink ref="L2:M2" location="'Rasgos y Ejemplos'!A2:H11" display="Ir a rasgos" xr:uid="{CDF184BA-BF6E-0B45-AC25-30AD70FDC7D8}"/>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989B-7E57-0A42-A0F0-00C6B0167E7E}">
  <sheetPr>
    <tabColor theme="5" tint="0.59999389629810485"/>
  </sheetPr>
  <dimension ref="A1:M9"/>
  <sheetViews>
    <sheetView zoomScale="70" zoomScaleNormal="70" workbookViewId="0">
      <selection activeCell="A9" sqref="A9:B9"/>
    </sheetView>
  </sheetViews>
  <sheetFormatPr baseColWidth="10" defaultColWidth="10.6328125" defaultRowHeight="15.5"/>
  <cols>
    <col min="1" max="1" width="14.08984375" style="3" customWidth="1"/>
    <col min="2" max="2" width="19.6328125" style="3" customWidth="1"/>
    <col min="3" max="3" width="18.6328125" style="3" customWidth="1"/>
    <col min="4" max="4" width="24.453125" style="3" customWidth="1"/>
    <col min="5" max="5" width="25.6328125" style="3" customWidth="1"/>
    <col min="6" max="6" width="32.08984375" style="3" customWidth="1"/>
    <col min="7" max="7" width="20.6328125" style="3" customWidth="1"/>
    <col min="8" max="8" width="15.6328125" style="3" customWidth="1"/>
    <col min="9" max="11" width="21" style="3" customWidth="1"/>
    <col min="12" max="12" width="27.6328125" style="3" customWidth="1"/>
    <col min="13" max="13" width="21.6328125" style="3" customWidth="1"/>
    <col min="14" max="16384" width="10.6328125" style="3"/>
  </cols>
  <sheetData>
    <row r="1" spans="1:13" ht="52.25" customHeight="1">
      <c r="A1" s="790" t="s">
        <v>456</v>
      </c>
      <c r="B1" s="790"/>
      <c r="C1" s="790"/>
      <c r="D1" s="790"/>
      <c r="E1" s="790"/>
      <c r="F1" s="790"/>
      <c r="G1" s="790"/>
      <c r="H1" s="790"/>
      <c r="I1" s="790"/>
      <c r="J1" s="790"/>
      <c r="K1" s="790"/>
      <c r="L1" s="790"/>
      <c r="M1" s="790"/>
    </row>
    <row r="2" spans="1:13" ht="48" customHeight="1">
      <c r="A2" s="791" t="s">
        <v>486</v>
      </c>
      <c r="B2" s="791"/>
      <c r="C2" s="791"/>
      <c r="D2" s="791"/>
      <c r="E2" s="791"/>
      <c r="F2" s="791"/>
      <c r="G2" s="791"/>
      <c r="H2" s="791"/>
      <c r="I2" s="791"/>
      <c r="J2" s="791"/>
      <c r="K2" s="791"/>
      <c r="L2" s="792" t="s">
        <v>293</v>
      </c>
      <c r="M2" s="792"/>
    </row>
    <row r="3" spans="1:13" ht="32" customHeight="1">
      <c r="A3" s="790" t="s">
        <v>394</v>
      </c>
      <c r="B3" s="790"/>
      <c r="C3" s="790"/>
      <c r="D3" s="790"/>
      <c r="E3" s="790"/>
      <c r="F3" s="790"/>
      <c r="G3" s="790"/>
      <c r="H3" s="790"/>
      <c r="I3" s="790"/>
      <c r="J3" s="790"/>
      <c r="K3" s="790"/>
      <c r="L3" s="790"/>
      <c r="M3" s="790"/>
    </row>
    <row r="4" spans="1:13" s="4" customFormat="1" ht="61.25" customHeight="1">
      <c r="A4" s="2" t="s">
        <v>238</v>
      </c>
      <c r="B4" s="2" t="s">
        <v>239</v>
      </c>
      <c r="C4" s="2" t="s">
        <v>348</v>
      </c>
      <c r="D4" s="2" t="s">
        <v>257</v>
      </c>
      <c r="E4" s="2" t="s">
        <v>258</v>
      </c>
      <c r="F4" s="2" t="s">
        <v>393</v>
      </c>
      <c r="G4" s="2" t="s">
        <v>242</v>
      </c>
      <c r="H4" s="2" t="s">
        <v>25</v>
      </c>
      <c r="I4" s="2" t="s">
        <v>26</v>
      </c>
      <c r="J4" s="2" t="s">
        <v>27</v>
      </c>
      <c r="K4" s="2" t="s">
        <v>243</v>
      </c>
      <c r="L4" s="2" t="s">
        <v>29</v>
      </c>
      <c r="M4" s="2" t="s">
        <v>244</v>
      </c>
    </row>
    <row r="5" spans="1:13" s="4" customFormat="1" ht="81" customHeight="1">
      <c r="A5" s="7" t="s">
        <v>651</v>
      </c>
      <c r="B5" s="7" t="s">
        <v>652</v>
      </c>
      <c r="C5" s="5" t="s">
        <v>602</v>
      </c>
      <c r="D5" s="5" t="s">
        <v>157</v>
      </c>
      <c r="E5" s="1">
        <v>6</v>
      </c>
      <c r="F5" s="1">
        <v>3</v>
      </c>
      <c r="G5" s="8">
        <v>2</v>
      </c>
      <c r="H5" s="8">
        <v>2</v>
      </c>
      <c r="I5" s="8">
        <v>3</v>
      </c>
      <c r="J5" s="8">
        <v>1</v>
      </c>
      <c r="K5" s="8">
        <v>1</v>
      </c>
      <c r="L5" s="8">
        <v>0</v>
      </c>
      <c r="M5" s="8"/>
    </row>
    <row r="6" spans="1:13">
      <c r="A6" s="6"/>
      <c r="B6" s="6"/>
      <c r="C6" s="6"/>
      <c r="D6" s="6"/>
      <c r="E6" s="6"/>
      <c r="F6" s="6"/>
      <c r="G6" s="6"/>
      <c r="H6" s="6"/>
      <c r="I6" s="6"/>
      <c r="J6" s="6"/>
      <c r="K6" s="6"/>
      <c r="L6" s="6"/>
    </row>
    <row r="7" spans="1:13" ht="32" customHeight="1">
      <c r="A7" s="790" t="s">
        <v>395</v>
      </c>
      <c r="B7" s="790"/>
      <c r="C7" s="790"/>
      <c r="D7" s="790"/>
      <c r="E7" s="790"/>
      <c r="F7" s="790"/>
      <c r="G7" s="790"/>
      <c r="H7" s="790"/>
      <c r="I7" s="790"/>
      <c r="J7" s="790"/>
      <c r="K7" s="790"/>
      <c r="L7" s="790"/>
    </row>
    <row r="8" spans="1:13" s="4" customFormat="1" ht="70.25" customHeight="1">
      <c r="A8" s="2" t="s">
        <v>238</v>
      </c>
      <c r="B8" s="2" t="s">
        <v>239</v>
      </c>
      <c r="C8" s="2" t="s">
        <v>348</v>
      </c>
      <c r="D8" s="2" t="s">
        <v>257</v>
      </c>
      <c r="E8" s="2" t="s">
        <v>258</v>
      </c>
      <c r="F8" s="2" t="s">
        <v>393</v>
      </c>
      <c r="G8" s="2" t="s">
        <v>242</v>
      </c>
      <c r="H8" s="2" t="s">
        <v>25</v>
      </c>
      <c r="I8" s="2" t="s">
        <v>26</v>
      </c>
      <c r="J8" s="2" t="s">
        <v>27</v>
      </c>
      <c r="K8" s="2" t="s">
        <v>243</v>
      </c>
      <c r="L8" s="2" t="s">
        <v>29</v>
      </c>
    </row>
    <row r="9" spans="1:13" s="4" customFormat="1" ht="60" customHeight="1">
      <c r="A9" s="7" t="s">
        <v>651</v>
      </c>
      <c r="B9" s="7" t="s">
        <v>652</v>
      </c>
      <c r="C9" s="5" t="s">
        <v>609</v>
      </c>
      <c r="D9" s="110" t="s">
        <v>157</v>
      </c>
      <c r="E9" s="71">
        <f>E5/$E$5</f>
        <v>1</v>
      </c>
      <c r="F9" s="72">
        <f>F5/$E$5</f>
        <v>0.5</v>
      </c>
      <c r="G9" s="72">
        <f>G5/$E$5</f>
        <v>0.33333333333333331</v>
      </c>
      <c r="H9" s="72">
        <f>H5/$E$5</f>
        <v>0.33333333333333331</v>
      </c>
      <c r="I9" s="72">
        <f t="shared" ref="I9:K9" si="0">I5/$E$5</f>
        <v>0.5</v>
      </c>
      <c r="J9" s="72">
        <f t="shared" si="0"/>
        <v>0.16666666666666666</v>
      </c>
      <c r="K9" s="72">
        <f t="shared" si="0"/>
        <v>0.16666666666666666</v>
      </c>
      <c r="L9" s="72">
        <f>L5/$E$5</f>
        <v>0</v>
      </c>
    </row>
  </sheetData>
  <mergeCells count="5">
    <mergeCell ref="A1:M1"/>
    <mergeCell ref="A2:K2"/>
    <mergeCell ref="L2:M2"/>
    <mergeCell ref="A3:M3"/>
    <mergeCell ref="A7:L7"/>
  </mergeCells>
  <hyperlinks>
    <hyperlink ref="L2:M2" location="'Rasgos y Ejemplos'!A2:H11" display="Ir a rasgos" xr:uid="{84FACF64-8986-C043-83C2-87D693A260FD}"/>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F3D3-D333-2444-8B05-99FBB6097A96}">
  <sheetPr>
    <tabColor theme="5" tint="0.59999389629810485"/>
  </sheetPr>
  <dimension ref="A1:M9"/>
  <sheetViews>
    <sheetView topLeftCell="A2" zoomScale="70" zoomScaleNormal="70" workbookViewId="0">
      <selection sqref="A1:XFD1048576"/>
    </sheetView>
  </sheetViews>
  <sheetFormatPr baseColWidth="10" defaultColWidth="10.6328125" defaultRowHeight="18"/>
  <cols>
    <col min="1" max="1" width="14.08984375" style="91" customWidth="1"/>
    <col min="2" max="2" width="19.6328125" style="91" customWidth="1"/>
    <col min="3" max="3" width="18.6328125" style="91" customWidth="1"/>
    <col min="4" max="4" width="24.453125" style="91" customWidth="1"/>
    <col min="5" max="5" width="25.6328125" style="91" customWidth="1"/>
    <col min="6" max="6" width="32.08984375" style="91" customWidth="1"/>
    <col min="7" max="7" width="20.6328125" style="91" customWidth="1"/>
    <col min="8" max="8" width="15.6328125" style="91" customWidth="1"/>
    <col min="9" max="11" width="21" style="91" customWidth="1"/>
    <col min="12" max="12" width="27.6328125" style="91" customWidth="1"/>
    <col min="13" max="13" width="21.6328125" style="91" customWidth="1"/>
    <col min="14" max="16384" width="10.6328125" style="91"/>
  </cols>
  <sheetData>
    <row r="1" spans="1:13" ht="52.25" customHeight="1">
      <c r="A1" s="646" t="s">
        <v>456</v>
      </c>
      <c r="B1" s="646"/>
      <c r="C1" s="646"/>
      <c r="D1" s="646"/>
      <c r="E1" s="646"/>
      <c r="F1" s="646"/>
      <c r="G1" s="646"/>
      <c r="H1" s="646"/>
      <c r="I1" s="646"/>
      <c r="J1" s="646"/>
      <c r="K1" s="646"/>
      <c r="L1" s="646"/>
      <c r="M1" s="646"/>
    </row>
    <row r="2" spans="1:13" ht="48" customHeight="1">
      <c r="A2" s="793" t="s">
        <v>486</v>
      </c>
      <c r="B2" s="793"/>
      <c r="C2" s="793"/>
      <c r="D2" s="793"/>
      <c r="E2" s="793"/>
      <c r="F2" s="793"/>
      <c r="G2" s="793"/>
      <c r="H2" s="793"/>
      <c r="I2" s="793"/>
      <c r="J2" s="793"/>
      <c r="K2" s="793"/>
      <c r="L2" s="590" t="s">
        <v>293</v>
      </c>
      <c r="M2" s="590"/>
    </row>
    <row r="3" spans="1:13" ht="32" customHeight="1">
      <c r="A3" s="646" t="s">
        <v>394</v>
      </c>
      <c r="B3" s="646"/>
      <c r="C3" s="646"/>
      <c r="D3" s="646"/>
      <c r="E3" s="646"/>
      <c r="F3" s="646"/>
      <c r="G3" s="646"/>
      <c r="H3" s="646"/>
      <c r="I3" s="646"/>
      <c r="J3" s="646"/>
      <c r="K3" s="646"/>
      <c r="L3" s="646"/>
      <c r="M3" s="646"/>
    </row>
    <row r="4" spans="1:13" s="92" customFormat="1" ht="61.25" customHeight="1">
      <c r="A4" s="90" t="s">
        <v>238</v>
      </c>
      <c r="B4" s="90" t="s">
        <v>239</v>
      </c>
      <c r="C4" s="90" t="s">
        <v>348</v>
      </c>
      <c r="D4" s="90" t="s">
        <v>257</v>
      </c>
      <c r="E4" s="90" t="s">
        <v>258</v>
      </c>
      <c r="F4" s="90" t="s">
        <v>393</v>
      </c>
      <c r="G4" s="90" t="s">
        <v>242</v>
      </c>
      <c r="H4" s="90" t="s">
        <v>25</v>
      </c>
      <c r="I4" s="90" t="s">
        <v>26</v>
      </c>
      <c r="J4" s="90" t="s">
        <v>27</v>
      </c>
      <c r="K4" s="90" t="s">
        <v>243</v>
      </c>
      <c r="L4" s="90" t="s">
        <v>29</v>
      </c>
      <c r="M4" s="90" t="s">
        <v>244</v>
      </c>
    </row>
    <row r="5" spans="1:13" s="92" customFormat="1" ht="81" customHeight="1">
      <c r="A5" s="111" t="s">
        <v>380</v>
      </c>
      <c r="B5" s="111" t="s">
        <v>381</v>
      </c>
      <c r="C5" s="107" t="s">
        <v>602</v>
      </c>
      <c r="D5" s="150" t="s">
        <v>157</v>
      </c>
      <c r="E5" s="96">
        <v>35</v>
      </c>
      <c r="F5" s="96">
        <v>18</v>
      </c>
      <c r="G5" s="106">
        <v>28</v>
      </c>
      <c r="H5" s="106">
        <v>8</v>
      </c>
      <c r="I5" s="106">
        <v>11</v>
      </c>
      <c r="J5" s="106">
        <v>5</v>
      </c>
      <c r="K5" s="106">
        <v>23</v>
      </c>
      <c r="L5" s="106">
        <v>15</v>
      </c>
      <c r="M5" s="110"/>
    </row>
    <row r="6" spans="1:13">
      <c r="A6" s="99"/>
      <c r="B6" s="99"/>
      <c r="C6" s="99"/>
      <c r="D6" s="99"/>
      <c r="E6" s="99"/>
      <c r="F6" s="99"/>
      <c r="G6" s="99"/>
      <c r="H6" s="99"/>
      <c r="I6" s="99"/>
      <c r="J6" s="99"/>
      <c r="K6" s="99"/>
      <c r="L6" s="99"/>
    </row>
    <row r="7" spans="1:13" ht="32" customHeight="1">
      <c r="A7" s="646" t="s">
        <v>395</v>
      </c>
      <c r="B7" s="646"/>
      <c r="C7" s="646"/>
      <c r="D7" s="646"/>
      <c r="E7" s="646"/>
      <c r="F7" s="646"/>
      <c r="G7" s="646"/>
      <c r="H7" s="646"/>
      <c r="I7" s="646"/>
      <c r="J7" s="646"/>
      <c r="K7" s="646"/>
      <c r="L7" s="646"/>
    </row>
    <row r="8" spans="1:13" s="92" customFormat="1" ht="70.25" customHeight="1">
      <c r="A8" s="90" t="s">
        <v>238</v>
      </c>
      <c r="B8" s="90" t="s">
        <v>239</v>
      </c>
      <c r="C8" s="90" t="s">
        <v>348</v>
      </c>
      <c r="D8" s="90" t="s">
        <v>257</v>
      </c>
      <c r="E8" s="90" t="s">
        <v>258</v>
      </c>
      <c r="F8" s="90" t="s">
        <v>393</v>
      </c>
      <c r="G8" s="90" t="s">
        <v>242</v>
      </c>
      <c r="H8" s="90" t="s">
        <v>25</v>
      </c>
      <c r="I8" s="90" t="s">
        <v>26</v>
      </c>
      <c r="J8" s="90" t="s">
        <v>27</v>
      </c>
      <c r="K8" s="90" t="s">
        <v>243</v>
      </c>
      <c r="L8" s="90" t="s">
        <v>29</v>
      </c>
    </row>
    <row r="9" spans="1:13" s="92" customFormat="1" ht="60" customHeight="1">
      <c r="A9" s="111" t="s">
        <v>380</v>
      </c>
      <c r="B9" s="111" t="s">
        <v>381</v>
      </c>
      <c r="C9" s="150" t="s">
        <v>603</v>
      </c>
      <c r="D9" s="151" t="s">
        <v>157</v>
      </c>
      <c r="E9" s="152">
        <f>E5/$E$5</f>
        <v>1</v>
      </c>
      <c r="F9" s="153">
        <f>F5/$E$5</f>
        <v>0.51428571428571423</v>
      </c>
      <c r="G9" s="153">
        <f>G5/$E$5</f>
        <v>0.8</v>
      </c>
      <c r="H9" s="153">
        <f>H5/$E$5</f>
        <v>0.22857142857142856</v>
      </c>
      <c r="I9" s="153">
        <f t="shared" ref="I9:K9" si="0">I5/$E$5</f>
        <v>0.31428571428571428</v>
      </c>
      <c r="J9" s="153">
        <f t="shared" si="0"/>
        <v>0.14285714285714285</v>
      </c>
      <c r="K9" s="153">
        <f t="shared" si="0"/>
        <v>0.65714285714285714</v>
      </c>
      <c r="L9" s="153">
        <f>L5/$E$5</f>
        <v>0.42857142857142855</v>
      </c>
    </row>
  </sheetData>
  <mergeCells count="5">
    <mergeCell ref="L2:M2"/>
    <mergeCell ref="A1:M1"/>
    <mergeCell ref="A3:M3"/>
    <mergeCell ref="A7:L7"/>
    <mergeCell ref="A2:K2"/>
  </mergeCells>
  <hyperlinks>
    <hyperlink ref="L2:M2" location="'Rasgos y Ejemplos'!A2:H11" display="Ir a rasgos" xr:uid="{3C516263-9685-3F4E-A5D7-7D2672298BA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941D8-1794-E445-80B1-BE709549B6F8}">
  <sheetPr>
    <tabColor rgb="FFFF8989"/>
  </sheetPr>
  <dimension ref="A1:H66"/>
  <sheetViews>
    <sheetView topLeftCell="A2" zoomScale="86" zoomScaleNormal="80" workbookViewId="0">
      <selection activeCell="A2" sqref="A2:H11"/>
    </sheetView>
  </sheetViews>
  <sheetFormatPr baseColWidth="10" defaultColWidth="11.453125" defaultRowHeight="16.5"/>
  <cols>
    <col min="1" max="1" width="21.6328125" style="233" customWidth="1"/>
    <col min="2" max="8" width="33.6328125" style="233" customWidth="1"/>
    <col min="9" max="16384" width="11.453125" style="233"/>
  </cols>
  <sheetData>
    <row r="1" spans="1:8" ht="36.75" customHeight="1" thickBot="1">
      <c r="A1" s="556" t="s">
        <v>620</v>
      </c>
      <c r="B1" s="557"/>
      <c r="C1" s="557"/>
      <c r="D1" s="557"/>
      <c r="E1" s="557"/>
      <c r="F1" s="557"/>
      <c r="G1" s="557"/>
      <c r="H1" s="558"/>
    </row>
    <row r="2" spans="1:8" s="234" customFormat="1" ht="35.25" customHeight="1">
      <c r="A2" s="553" t="s">
        <v>22</v>
      </c>
      <c r="B2" s="554"/>
      <c r="C2" s="554"/>
      <c r="D2" s="554"/>
      <c r="E2" s="554"/>
      <c r="F2" s="554"/>
      <c r="G2" s="554"/>
      <c r="H2" s="555"/>
    </row>
    <row r="3" spans="1:8" s="234" customFormat="1" ht="35.25" customHeight="1">
      <c r="A3" s="559" t="s">
        <v>350</v>
      </c>
      <c r="B3" s="560"/>
      <c r="C3" s="560"/>
      <c r="D3" s="560"/>
      <c r="E3" s="560"/>
      <c r="F3" s="560"/>
      <c r="G3" s="560"/>
      <c r="H3" s="561"/>
    </row>
    <row r="4" spans="1:8" s="238" customFormat="1" ht="33" customHeight="1">
      <c r="A4" s="235"/>
      <c r="B4" s="236" t="s">
        <v>23</v>
      </c>
      <c r="C4" s="236" t="s">
        <v>24</v>
      </c>
      <c r="D4" s="236" t="s">
        <v>25</v>
      </c>
      <c r="E4" s="236" t="s">
        <v>26</v>
      </c>
      <c r="F4" s="236" t="s">
        <v>27</v>
      </c>
      <c r="G4" s="236" t="s">
        <v>28</v>
      </c>
      <c r="H4" s="237" t="s">
        <v>29</v>
      </c>
    </row>
    <row r="5" spans="1:8" ht="82.5">
      <c r="A5" s="239" t="s">
        <v>30</v>
      </c>
      <c r="B5" s="240" t="s">
        <v>31</v>
      </c>
      <c r="C5" s="239" t="s">
        <v>32</v>
      </c>
      <c r="D5" s="239" t="s">
        <v>33</v>
      </c>
      <c r="E5" s="239" t="s">
        <v>34</v>
      </c>
      <c r="F5" s="239" t="s">
        <v>35</v>
      </c>
      <c r="G5" s="239" t="s">
        <v>36</v>
      </c>
      <c r="H5" s="241" t="s">
        <v>37</v>
      </c>
    </row>
    <row r="6" spans="1:8" ht="99">
      <c r="A6" s="242"/>
      <c r="B6" s="243" t="s">
        <v>38</v>
      </c>
      <c r="C6" s="239" t="s">
        <v>39</v>
      </c>
      <c r="D6" s="239" t="s">
        <v>40</v>
      </c>
      <c r="E6" s="239" t="s">
        <v>41</v>
      </c>
      <c r="F6" s="239" t="s">
        <v>42</v>
      </c>
      <c r="G6" s="239" t="s">
        <v>43</v>
      </c>
      <c r="H6" s="241" t="s">
        <v>44</v>
      </c>
    </row>
    <row r="7" spans="1:8" ht="99">
      <c r="A7" s="242"/>
      <c r="B7" s="243" t="s">
        <v>45</v>
      </c>
      <c r="C7" s="239" t="s">
        <v>46</v>
      </c>
      <c r="D7" s="239" t="s">
        <v>47</v>
      </c>
      <c r="E7" s="239" t="s">
        <v>48</v>
      </c>
      <c r="F7" s="239" t="s">
        <v>49</v>
      </c>
      <c r="G7" s="239" t="s">
        <v>50</v>
      </c>
      <c r="H7" s="241" t="s">
        <v>51</v>
      </c>
    </row>
    <row r="8" spans="1:8" ht="115.5">
      <c r="A8" s="242"/>
      <c r="B8" s="243" t="s">
        <v>52</v>
      </c>
      <c r="C8" s="239" t="s">
        <v>53</v>
      </c>
      <c r="D8" s="239" t="s">
        <v>54</v>
      </c>
      <c r="E8" s="239" t="s">
        <v>55</v>
      </c>
      <c r="F8" s="239" t="s">
        <v>56</v>
      </c>
      <c r="G8" s="239" t="s">
        <v>57</v>
      </c>
      <c r="H8" s="241" t="s">
        <v>58</v>
      </c>
    </row>
    <row r="9" spans="1:8" ht="99">
      <c r="A9" s="242"/>
      <c r="B9" s="243" t="s">
        <v>59</v>
      </c>
      <c r="C9" s="239" t="s">
        <v>60</v>
      </c>
      <c r="D9" s="239" t="s">
        <v>61</v>
      </c>
      <c r="E9" s="239" t="s">
        <v>62</v>
      </c>
      <c r="F9" s="239" t="s">
        <v>63</v>
      </c>
      <c r="G9" s="239" t="s">
        <v>64</v>
      </c>
      <c r="H9" s="241" t="s">
        <v>65</v>
      </c>
    </row>
    <row r="10" spans="1:8" ht="99">
      <c r="A10" s="242"/>
      <c r="B10" s="243" t="s">
        <v>66</v>
      </c>
      <c r="C10" s="239" t="s">
        <v>67</v>
      </c>
      <c r="D10" s="239" t="s">
        <v>68</v>
      </c>
      <c r="E10" s="239" t="s">
        <v>69</v>
      </c>
      <c r="F10" s="239"/>
      <c r="G10" s="239" t="s">
        <v>70</v>
      </c>
      <c r="H10" s="241" t="s">
        <v>71</v>
      </c>
    </row>
    <row r="11" spans="1:8" ht="66">
      <c r="A11" s="242"/>
      <c r="B11" s="243" t="s">
        <v>72</v>
      </c>
      <c r="C11" s="239"/>
      <c r="D11" s="239" t="s">
        <v>73</v>
      </c>
      <c r="E11" s="239" t="s">
        <v>74</v>
      </c>
      <c r="F11" s="239"/>
      <c r="G11" s="239" t="s">
        <v>75</v>
      </c>
      <c r="H11" s="241" t="s">
        <v>76</v>
      </c>
    </row>
    <row r="12" spans="1:8" ht="80.25" customHeight="1" thickBot="1">
      <c r="A12" s="244"/>
      <c r="B12" s="245"/>
      <c r="C12" s="246"/>
      <c r="D12" s="246"/>
      <c r="E12" s="246" t="s">
        <v>77</v>
      </c>
      <c r="F12" s="246"/>
      <c r="G12" s="246" t="s">
        <v>78</v>
      </c>
      <c r="H12" s="247"/>
    </row>
    <row r="13" spans="1:8" ht="45" customHeight="1" thickBot="1"/>
    <row r="14" spans="1:8" s="234" customFormat="1" ht="35.25" customHeight="1">
      <c r="A14" s="553" t="s">
        <v>79</v>
      </c>
      <c r="B14" s="554"/>
      <c r="C14" s="554"/>
      <c r="D14" s="554"/>
      <c r="E14" s="554"/>
      <c r="F14" s="554"/>
      <c r="G14" s="554"/>
      <c r="H14" s="555"/>
    </row>
    <row r="15" spans="1:8" s="234" customFormat="1" ht="35.25" customHeight="1">
      <c r="A15" s="559" t="s">
        <v>354</v>
      </c>
      <c r="B15" s="560"/>
      <c r="C15" s="560"/>
      <c r="D15" s="560"/>
      <c r="E15" s="560"/>
      <c r="F15" s="560"/>
      <c r="G15" s="560"/>
      <c r="H15" s="561"/>
    </row>
    <row r="16" spans="1:8" s="234" customFormat="1" ht="33" customHeight="1">
      <c r="A16" s="248"/>
      <c r="B16" s="236" t="s">
        <v>23</v>
      </c>
      <c r="C16" s="236" t="s">
        <v>24</v>
      </c>
      <c r="D16" s="236" t="s">
        <v>25</v>
      </c>
      <c r="E16" s="236" t="s">
        <v>26</v>
      </c>
      <c r="F16" s="236" t="s">
        <v>27</v>
      </c>
      <c r="G16" s="236" t="s">
        <v>28</v>
      </c>
      <c r="H16" s="237" t="s">
        <v>29</v>
      </c>
    </row>
    <row r="17" spans="1:8" ht="96.75" customHeight="1">
      <c r="A17" s="239" t="s">
        <v>80</v>
      </c>
      <c r="B17" s="239" t="s">
        <v>81</v>
      </c>
      <c r="C17" s="239" t="s">
        <v>82</v>
      </c>
      <c r="D17" s="249" t="s">
        <v>83</v>
      </c>
      <c r="E17" s="249" t="s">
        <v>84</v>
      </c>
      <c r="F17" s="249" t="s">
        <v>85</v>
      </c>
      <c r="G17" s="249" t="s">
        <v>86</v>
      </c>
      <c r="H17" s="250" t="s">
        <v>87</v>
      </c>
    </row>
    <row r="18" spans="1:8" ht="84" customHeight="1">
      <c r="A18" s="251"/>
      <c r="B18" s="239" t="s">
        <v>88</v>
      </c>
      <c r="C18" s="239" t="s">
        <v>89</v>
      </c>
      <c r="D18" s="243" t="s">
        <v>90</v>
      </c>
      <c r="E18" s="243" t="s">
        <v>91</v>
      </c>
      <c r="F18" s="243" t="s">
        <v>309</v>
      </c>
      <c r="G18" s="243" t="s">
        <v>92</v>
      </c>
      <c r="H18" s="252" t="s">
        <v>93</v>
      </c>
    </row>
    <row r="19" spans="1:8" ht="110.25" customHeight="1">
      <c r="A19" s="251"/>
      <c r="B19" s="239" t="s">
        <v>94</v>
      </c>
      <c r="C19" s="239" t="s">
        <v>95</v>
      </c>
      <c r="D19" s="243" t="s">
        <v>96</v>
      </c>
      <c r="E19" s="243" t="s">
        <v>97</v>
      </c>
      <c r="F19" s="243" t="s">
        <v>98</v>
      </c>
      <c r="G19" s="243" t="s">
        <v>99</v>
      </c>
      <c r="H19" s="252" t="s">
        <v>100</v>
      </c>
    </row>
    <row r="20" spans="1:8" ht="75.75" customHeight="1">
      <c r="A20" s="251"/>
      <c r="B20" s="239" t="s">
        <v>101</v>
      </c>
      <c r="C20" s="239" t="s">
        <v>102</v>
      </c>
      <c r="D20" s="243" t="s">
        <v>103</v>
      </c>
      <c r="E20" s="243" t="s">
        <v>104</v>
      </c>
      <c r="F20" s="243" t="s">
        <v>105</v>
      </c>
      <c r="G20" s="243" t="s">
        <v>106</v>
      </c>
      <c r="H20" s="252" t="s">
        <v>107</v>
      </c>
    </row>
    <row r="21" spans="1:8" ht="87.75" customHeight="1">
      <c r="A21" s="251"/>
      <c r="B21" s="239" t="s">
        <v>108</v>
      </c>
      <c r="C21" s="239" t="s">
        <v>109</v>
      </c>
      <c r="D21" s="243" t="s">
        <v>110</v>
      </c>
      <c r="E21" s="243" t="s">
        <v>111</v>
      </c>
      <c r="F21" s="243" t="s">
        <v>112</v>
      </c>
      <c r="G21" s="243" t="s">
        <v>113</v>
      </c>
      <c r="H21" s="252" t="s">
        <v>114</v>
      </c>
    </row>
    <row r="22" spans="1:8" ht="107.25" customHeight="1">
      <c r="A22" s="251"/>
      <c r="B22" s="239" t="s">
        <v>115</v>
      </c>
      <c r="C22" s="239" t="s">
        <v>116</v>
      </c>
      <c r="D22" s="243"/>
      <c r="E22" s="243" t="s">
        <v>117</v>
      </c>
      <c r="F22" s="243" t="s">
        <v>118</v>
      </c>
      <c r="G22" s="243" t="s">
        <v>119</v>
      </c>
      <c r="H22" s="252"/>
    </row>
    <row r="23" spans="1:8" ht="79.5" customHeight="1" thickBot="1">
      <c r="A23" s="253"/>
      <c r="B23" s="246" t="s">
        <v>120</v>
      </c>
      <c r="C23" s="246" t="s">
        <v>121</v>
      </c>
      <c r="D23" s="245"/>
      <c r="E23" s="245" t="s">
        <v>122</v>
      </c>
      <c r="F23" s="245" t="s">
        <v>310</v>
      </c>
      <c r="G23" s="245"/>
      <c r="H23" s="254"/>
    </row>
    <row r="24" spans="1:8" ht="45" customHeight="1" thickBot="1"/>
    <row r="25" spans="1:8" ht="35.25" customHeight="1">
      <c r="A25" s="553" t="s">
        <v>294</v>
      </c>
      <c r="B25" s="554"/>
      <c r="C25" s="554"/>
      <c r="D25" s="554"/>
      <c r="E25" s="554"/>
      <c r="F25" s="554"/>
      <c r="G25" s="554"/>
      <c r="H25" s="555"/>
    </row>
    <row r="26" spans="1:8" ht="35.25" customHeight="1">
      <c r="A26" s="559" t="s">
        <v>351</v>
      </c>
      <c r="B26" s="560"/>
      <c r="C26" s="560"/>
      <c r="D26" s="560"/>
      <c r="E26" s="560"/>
      <c r="F26" s="560"/>
      <c r="G26" s="560"/>
      <c r="H26" s="561"/>
    </row>
    <row r="27" spans="1:8" ht="45" customHeight="1">
      <c r="A27" s="248"/>
      <c r="B27" s="236" t="s">
        <v>23</v>
      </c>
      <c r="C27" s="236" t="s">
        <v>24</v>
      </c>
      <c r="D27" s="236" t="s">
        <v>25</v>
      </c>
      <c r="E27" s="236" t="s">
        <v>26</v>
      </c>
      <c r="F27" s="236" t="s">
        <v>27</v>
      </c>
      <c r="G27" s="236" t="s">
        <v>28</v>
      </c>
      <c r="H27" s="237" t="s">
        <v>29</v>
      </c>
    </row>
    <row r="28" spans="1:8" ht="72.75" customHeight="1">
      <c r="A28" s="239" t="s">
        <v>123</v>
      </c>
      <c r="B28" s="239" t="s">
        <v>124</v>
      </c>
      <c r="C28" s="239" t="s">
        <v>125</v>
      </c>
      <c r="D28" s="249" t="s">
        <v>126</v>
      </c>
      <c r="E28" s="249" t="s">
        <v>127</v>
      </c>
      <c r="F28" s="249" t="s">
        <v>128</v>
      </c>
      <c r="G28" s="249" t="s">
        <v>129</v>
      </c>
      <c r="H28" s="250" t="s">
        <v>130</v>
      </c>
    </row>
    <row r="29" spans="1:8" ht="86.25" customHeight="1">
      <c r="A29" s="251"/>
      <c r="B29" s="239" t="s">
        <v>131</v>
      </c>
      <c r="C29" s="239" t="s">
        <v>132</v>
      </c>
      <c r="D29" s="243" t="s">
        <v>133</v>
      </c>
      <c r="E29" s="243" t="s">
        <v>134</v>
      </c>
      <c r="F29" s="243" t="s">
        <v>135</v>
      </c>
      <c r="G29" s="243" t="s">
        <v>136</v>
      </c>
      <c r="H29" s="252" t="s">
        <v>137</v>
      </c>
    </row>
    <row r="30" spans="1:8" ht="71.25" customHeight="1">
      <c r="A30" s="251"/>
      <c r="B30" s="239" t="s">
        <v>138</v>
      </c>
      <c r="C30" s="239" t="s">
        <v>139</v>
      </c>
      <c r="D30" s="243" t="s">
        <v>140</v>
      </c>
      <c r="E30" s="243" t="s">
        <v>141</v>
      </c>
      <c r="F30" s="243" t="s">
        <v>142</v>
      </c>
      <c r="G30" s="243" t="s">
        <v>143</v>
      </c>
      <c r="H30" s="252" t="s">
        <v>144</v>
      </c>
    </row>
    <row r="31" spans="1:8" ht="71.25" customHeight="1">
      <c r="A31" s="251"/>
      <c r="B31" s="239" t="s">
        <v>311</v>
      </c>
      <c r="C31" s="239" t="s">
        <v>145</v>
      </c>
      <c r="D31" s="243" t="s">
        <v>146</v>
      </c>
      <c r="E31" s="243" t="s">
        <v>147</v>
      </c>
      <c r="F31" s="243" t="s">
        <v>148</v>
      </c>
      <c r="G31" s="243" t="s">
        <v>149</v>
      </c>
      <c r="H31" s="252"/>
    </row>
    <row r="32" spans="1:8" ht="71.25" customHeight="1">
      <c r="A32" s="251"/>
      <c r="B32" s="239" t="s">
        <v>150</v>
      </c>
      <c r="C32" s="239" t="s">
        <v>151</v>
      </c>
      <c r="D32" s="243" t="s">
        <v>152</v>
      </c>
      <c r="E32" s="243"/>
      <c r="F32" s="243" t="s">
        <v>153</v>
      </c>
      <c r="G32" s="243" t="s">
        <v>154</v>
      </c>
      <c r="H32" s="252"/>
    </row>
    <row r="33" spans="1:8" ht="54.75" customHeight="1" thickBot="1">
      <c r="A33" s="253"/>
      <c r="B33" s="246"/>
      <c r="C33" s="246"/>
      <c r="D33" s="245" t="s">
        <v>155</v>
      </c>
      <c r="E33" s="245"/>
      <c r="F33" s="245"/>
      <c r="G33" s="245"/>
      <c r="H33" s="254"/>
    </row>
    <row r="34" spans="1:8" ht="45" customHeight="1" thickBot="1"/>
    <row r="35" spans="1:8" ht="35.25" customHeight="1">
      <c r="A35" s="553" t="s">
        <v>156</v>
      </c>
      <c r="B35" s="554"/>
      <c r="C35" s="554"/>
      <c r="D35" s="554"/>
      <c r="E35" s="554"/>
      <c r="F35" s="554"/>
      <c r="G35" s="554"/>
      <c r="H35" s="555"/>
    </row>
    <row r="36" spans="1:8" ht="35.25" customHeight="1">
      <c r="A36" s="559" t="s">
        <v>352</v>
      </c>
      <c r="B36" s="560"/>
      <c r="C36" s="560"/>
      <c r="D36" s="560"/>
      <c r="E36" s="560"/>
      <c r="F36" s="560"/>
      <c r="G36" s="560"/>
      <c r="H36" s="561"/>
    </row>
    <row r="37" spans="1:8" ht="36">
      <c r="A37" s="255"/>
      <c r="B37" s="236" t="s">
        <v>23</v>
      </c>
      <c r="C37" s="236" t="s">
        <v>24</v>
      </c>
      <c r="D37" s="236" t="s">
        <v>25</v>
      </c>
      <c r="E37" s="236" t="s">
        <v>26</v>
      </c>
      <c r="F37" s="236" t="s">
        <v>27</v>
      </c>
      <c r="G37" s="236" t="s">
        <v>28</v>
      </c>
      <c r="H37" s="237" t="s">
        <v>29</v>
      </c>
    </row>
    <row r="38" spans="1:8" ht="66">
      <c r="A38" s="251" t="s">
        <v>157</v>
      </c>
      <c r="B38" s="239" t="s">
        <v>158</v>
      </c>
      <c r="C38" s="239" t="s">
        <v>159</v>
      </c>
      <c r="D38" s="239" t="s">
        <v>160</v>
      </c>
      <c r="E38" s="239" t="s">
        <v>161</v>
      </c>
      <c r="F38" s="239" t="s">
        <v>162</v>
      </c>
      <c r="G38" s="239" t="s">
        <v>163</v>
      </c>
      <c r="H38" s="241" t="s">
        <v>164</v>
      </c>
    </row>
    <row r="39" spans="1:8" ht="55.5" customHeight="1">
      <c r="A39" s="251"/>
      <c r="B39" s="239" t="s">
        <v>165</v>
      </c>
      <c r="C39" s="239" t="s">
        <v>166</v>
      </c>
      <c r="D39" s="239" t="s">
        <v>167</v>
      </c>
      <c r="E39" s="239" t="s">
        <v>168</v>
      </c>
      <c r="F39" s="239" t="s">
        <v>169</v>
      </c>
      <c r="G39" s="239" t="s">
        <v>170</v>
      </c>
      <c r="H39" s="241" t="s">
        <v>171</v>
      </c>
    </row>
    <row r="40" spans="1:8" ht="69.75" customHeight="1">
      <c r="A40" s="251"/>
      <c r="B40" s="239" t="s">
        <v>172</v>
      </c>
      <c r="C40" s="239" t="s">
        <v>173</v>
      </c>
      <c r="D40" s="239" t="s">
        <v>174</v>
      </c>
      <c r="E40" s="239" t="s">
        <v>175</v>
      </c>
      <c r="F40" s="239" t="s">
        <v>176</v>
      </c>
      <c r="G40" s="239" t="s">
        <v>177</v>
      </c>
      <c r="H40" s="241" t="s">
        <v>178</v>
      </c>
    </row>
    <row r="41" spans="1:8" ht="66">
      <c r="A41" s="251"/>
      <c r="B41" s="239" t="s">
        <v>312</v>
      </c>
      <c r="C41" s="239" t="s">
        <v>179</v>
      </c>
      <c r="D41" s="239" t="s">
        <v>180</v>
      </c>
      <c r="E41" s="239" t="s">
        <v>181</v>
      </c>
      <c r="F41" s="239" t="s">
        <v>182</v>
      </c>
      <c r="G41" s="239" t="s">
        <v>183</v>
      </c>
      <c r="H41" s="241" t="s">
        <v>184</v>
      </c>
    </row>
    <row r="42" spans="1:8" ht="121.5" customHeight="1">
      <c r="A42" s="251"/>
      <c r="B42" s="239" t="s">
        <v>185</v>
      </c>
      <c r="C42" s="239" t="s">
        <v>186</v>
      </c>
      <c r="D42" s="239" t="s">
        <v>187</v>
      </c>
      <c r="E42" s="239" t="s">
        <v>188</v>
      </c>
      <c r="F42" s="239" t="s">
        <v>189</v>
      </c>
      <c r="G42" s="239" t="s">
        <v>190</v>
      </c>
      <c r="H42" s="241" t="s">
        <v>191</v>
      </c>
    </row>
    <row r="43" spans="1:8" ht="72.75" customHeight="1">
      <c r="A43" s="251"/>
      <c r="B43" s="239" t="s">
        <v>192</v>
      </c>
      <c r="C43" s="239" t="s">
        <v>193</v>
      </c>
      <c r="D43" s="239" t="s">
        <v>194</v>
      </c>
      <c r="E43" s="239" t="s">
        <v>195</v>
      </c>
      <c r="F43" s="239" t="s">
        <v>196</v>
      </c>
      <c r="G43" s="239" t="s">
        <v>197</v>
      </c>
      <c r="H43" s="241" t="s">
        <v>198</v>
      </c>
    </row>
    <row r="44" spans="1:8" ht="82.5">
      <c r="A44" s="256"/>
      <c r="B44" s="239" t="s">
        <v>199</v>
      </c>
      <c r="C44" s="239"/>
      <c r="D44" s="239" t="s">
        <v>200</v>
      </c>
      <c r="E44" s="239"/>
      <c r="F44" s="239"/>
      <c r="G44" s="239"/>
      <c r="H44" s="241"/>
    </row>
    <row r="45" spans="1:8" ht="33.5" thickBot="1">
      <c r="A45" s="257"/>
      <c r="B45" s="246" t="s">
        <v>201</v>
      </c>
      <c r="C45" s="246"/>
      <c r="D45" s="246"/>
      <c r="E45" s="246"/>
      <c r="F45" s="246"/>
      <c r="G45" s="246"/>
      <c r="H45" s="247"/>
    </row>
    <row r="46" spans="1:8" ht="45" customHeight="1" thickBot="1"/>
    <row r="47" spans="1:8" ht="35.25" customHeight="1">
      <c r="A47" s="562" t="s">
        <v>344</v>
      </c>
      <c r="B47" s="563"/>
      <c r="C47" s="563"/>
      <c r="D47" s="563"/>
      <c r="E47" s="563"/>
      <c r="F47" s="563"/>
      <c r="G47" s="563"/>
      <c r="H47" s="564"/>
    </row>
    <row r="48" spans="1:8" ht="35.25" customHeight="1">
      <c r="A48" s="559" t="s">
        <v>353</v>
      </c>
      <c r="B48" s="560"/>
      <c r="C48" s="560"/>
      <c r="D48" s="560"/>
      <c r="E48" s="560"/>
      <c r="F48" s="560"/>
      <c r="G48" s="560"/>
      <c r="H48" s="561"/>
    </row>
    <row r="49" spans="1:8" ht="36">
      <c r="A49" s="258" t="s">
        <v>202</v>
      </c>
      <c r="B49" s="259" t="s">
        <v>23</v>
      </c>
      <c r="C49" s="259" t="s">
        <v>24</v>
      </c>
      <c r="D49" s="259" t="s">
        <v>25</v>
      </c>
      <c r="E49" s="259" t="s">
        <v>26</v>
      </c>
      <c r="F49" s="259" t="s">
        <v>27</v>
      </c>
      <c r="G49" s="259" t="s">
        <v>28</v>
      </c>
      <c r="H49" s="260" t="s">
        <v>29</v>
      </c>
    </row>
    <row r="50" spans="1:8" ht="63.75" customHeight="1">
      <c r="A50" s="239" t="s">
        <v>203</v>
      </c>
      <c r="B50" s="261" t="s">
        <v>204</v>
      </c>
      <c r="C50" s="262" t="s">
        <v>205</v>
      </c>
      <c r="D50" s="262" t="s">
        <v>206</v>
      </c>
      <c r="E50" s="262" t="s">
        <v>207</v>
      </c>
      <c r="F50" s="262" t="s">
        <v>208</v>
      </c>
      <c r="G50" s="263" t="s">
        <v>209</v>
      </c>
      <c r="H50" s="264" t="s">
        <v>303</v>
      </c>
    </row>
    <row r="51" spans="1:8" ht="75" customHeight="1">
      <c r="A51" s="251"/>
      <c r="B51" s="265" t="s">
        <v>210</v>
      </c>
      <c r="C51" s="265" t="s">
        <v>299</v>
      </c>
      <c r="D51" s="265" t="s">
        <v>211</v>
      </c>
      <c r="E51" s="265" t="s">
        <v>212</v>
      </c>
      <c r="F51" s="265" t="s">
        <v>213</v>
      </c>
      <c r="G51" s="265" t="s">
        <v>214</v>
      </c>
      <c r="H51" s="266" t="s">
        <v>304</v>
      </c>
    </row>
    <row r="52" spans="1:8" ht="104.25" customHeight="1">
      <c r="A52" s="251"/>
      <c r="B52" s="265" t="s">
        <v>215</v>
      </c>
      <c r="C52" s="265" t="s">
        <v>216</v>
      </c>
      <c r="D52" s="265" t="s">
        <v>217</v>
      </c>
      <c r="E52" s="265" t="s">
        <v>295</v>
      </c>
      <c r="F52" s="265" t="s">
        <v>296</v>
      </c>
      <c r="G52" s="265" t="s">
        <v>218</v>
      </c>
      <c r="H52" s="267" t="s">
        <v>302</v>
      </c>
    </row>
    <row r="53" spans="1:8" ht="62.25" customHeight="1">
      <c r="A53" s="251"/>
      <c r="B53" s="265" t="s">
        <v>202</v>
      </c>
      <c r="C53" s="265" t="s">
        <v>220</v>
      </c>
      <c r="D53" s="265" t="s">
        <v>221</v>
      </c>
      <c r="E53" s="265" t="s">
        <v>225</v>
      </c>
      <c r="F53" s="265" t="s">
        <v>222</v>
      </c>
      <c r="G53" s="265" t="s">
        <v>300</v>
      </c>
      <c r="H53" s="267" t="s">
        <v>219</v>
      </c>
    </row>
    <row r="54" spans="1:8" ht="78.75" customHeight="1">
      <c r="A54" s="251"/>
      <c r="B54" s="265"/>
      <c r="C54" s="262" t="s">
        <v>223</v>
      </c>
      <c r="D54" s="262" t="s">
        <v>224</v>
      </c>
      <c r="E54" s="262" t="s">
        <v>228</v>
      </c>
      <c r="F54" s="262" t="s">
        <v>226</v>
      </c>
      <c r="G54" s="262" t="s">
        <v>301</v>
      </c>
      <c r="H54" s="268" t="s">
        <v>305</v>
      </c>
    </row>
    <row r="55" spans="1:8" ht="51" customHeight="1" thickBot="1">
      <c r="A55" s="253"/>
      <c r="B55" s="269"/>
      <c r="C55" s="246" t="s">
        <v>237</v>
      </c>
      <c r="D55" s="246" t="s">
        <v>227</v>
      </c>
      <c r="E55" s="270"/>
      <c r="F55" s="246"/>
      <c r="G55" s="270"/>
      <c r="H55" s="247" t="s">
        <v>306</v>
      </c>
    </row>
    <row r="56" spans="1:8" ht="45" customHeight="1" thickBot="1">
      <c r="A56" s="271"/>
      <c r="B56" s="271"/>
      <c r="C56" s="271"/>
      <c r="D56" s="271"/>
      <c r="E56" s="271" t="s">
        <v>202</v>
      </c>
      <c r="F56" s="271"/>
      <c r="G56" s="271"/>
      <c r="H56" s="271"/>
    </row>
    <row r="57" spans="1:8" ht="35.25" customHeight="1">
      <c r="A57" s="565" t="s">
        <v>292</v>
      </c>
      <c r="B57" s="566"/>
      <c r="C57" s="566"/>
      <c r="D57" s="566"/>
      <c r="E57" s="566"/>
      <c r="F57" s="566"/>
      <c r="G57" s="566"/>
      <c r="H57" s="567"/>
    </row>
    <row r="58" spans="1:8" ht="35.25" customHeight="1">
      <c r="A58" s="559" t="s">
        <v>355</v>
      </c>
      <c r="B58" s="560"/>
      <c r="C58" s="560"/>
      <c r="D58" s="560"/>
      <c r="E58" s="560"/>
      <c r="F58" s="560"/>
      <c r="G58" s="560"/>
      <c r="H58" s="561"/>
    </row>
    <row r="59" spans="1:8" ht="36">
      <c r="A59" s="272" t="s">
        <v>202</v>
      </c>
      <c r="B59" s="273" t="s">
        <v>23</v>
      </c>
      <c r="C59" s="273" t="s">
        <v>24</v>
      </c>
      <c r="D59" s="273" t="s">
        <v>25</v>
      </c>
      <c r="E59" s="273" t="s">
        <v>26</v>
      </c>
      <c r="F59" s="273" t="s">
        <v>27</v>
      </c>
      <c r="G59" s="273" t="s">
        <v>28</v>
      </c>
      <c r="H59" s="274" t="s">
        <v>29</v>
      </c>
    </row>
    <row r="60" spans="1:8" ht="81" customHeight="1">
      <c r="A60" s="239" t="s">
        <v>229</v>
      </c>
      <c r="B60" s="239" t="s">
        <v>230</v>
      </c>
      <c r="C60" s="239" t="s">
        <v>313</v>
      </c>
      <c r="D60" s="239" t="s">
        <v>314</v>
      </c>
      <c r="E60" s="239" t="s">
        <v>315</v>
      </c>
      <c r="F60" s="239" t="s">
        <v>316</v>
      </c>
      <c r="G60" s="239" t="s">
        <v>317</v>
      </c>
      <c r="H60" s="239" t="s">
        <v>318</v>
      </c>
    </row>
    <row r="61" spans="1:8" ht="79.5" customHeight="1">
      <c r="A61" s="275"/>
      <c r="B61" s="239" t="s">
        <v>231</v>
      </c>
      <c r="C61" s="239" t="s">
        <v>297</v>
      </c>
      <c r="D61" s="239" t="s">
        <v>319</v>
      </c>
      <c r="E61" s="239" t="s">
        <v>320</v>
      </c>
      <c r="F61" s="239" t="s">
        <v>321</v>
      </c>
      <c r="G61" s="239" t="s">
        <v>322</v>
      </c>
      <c r="H61" s="239" t="s">
        <v>307</v>
      </c>
    </row>
    <row r="62" spans="1:8" ht="78.75" customHeight="1">
      <c r="A62" s="275"/>
      <c r="B62" s="239" t="s">
        <v>232</v>
      </c>
      <c r="C62" s="239" t="s">
        <v>298</v>
      </c>
      <c r="D62" s="239" t="s">
        <v>233</v>
      </c>
      <c r="E62" s="239" t="s">
        <v>323</v>
      </c>
      <c r="F62" s="239" t="s">
        <v>324</v>
      </c>
      <c r="G62" s="239" t="s">
        <v>234</v>
      </c>
      <c r="H62" s="239" t="s">
        <v>325</v>
      </c>
    </row>
    <row r="63" spans="1:8" ht="70.5" customHeight="1">
      <c r="A63" s="275"/>
      <c r="B63" s="239" t="s">
        <v>326</v>
      </c>
      <c r="C63" s="239" t="s">
        <v>327</v>
      </c>
      <c r="D63" s="239" t="s">
        <v>328</v>
      </c>
      <c r="E63" s="239" t="s">
        <v>235</v>
      </c>
      <c r="F63" s="239" t="s">
        <v>329</v>
      </c>
      <c r="G63" s="239" t="s">
        <v>330</v>
      </c>
      <c r="H63" s="239" t="s">
        <v>331</v>
      </c>
    </row>
    <row r="64" spans="1:8" ht="95.25" customHeight="1">
      <c r="A64" s="275"/>
      <c r="B64" s="239" t="s">
        <v>332</v>
      </c>
      <c r="C64" s="239" t="s">
        <v>333</v>
      </c>
      <c r="D64" s="239" t="s">
        <v>334</v>
      </c>
      <c r="E64" s="239" t="s">
        <v>335</v>
      </c>
      <c r="F64" s="239" t="s">
        <v>336</v>
      </c>
      <c r="G64" s="239" t="s">
        <v>337</v>
      </c>
      <c r="H64" s="239" t="s">
        <v>338</v>
      </c>
    </row>
    <row r="65" spans="1:8" ht="52.5" customHeight="1">
      <c r="A65" s="275"/>
      <c r="B65" s="239" t="s">
        <v>236</v>
      </c>
      <c r="C65" s="239" t="s">
        <v>339</v>
      </c>
      <c r="D65" s="239"/>
      <c r="E65" s="239" t="s">
        <v>340</v>
      </c>
      <c r="F65" s="239"/>
      <c r="G65" s="239"/>
      <c r="H65" s="239" t="s">
        <v>341</v>
      </c>
    </row>
    <row r="66" spans="1:8" ht="83" thickBot="1">
      <c r="A66" s="276"/>
      <c r="B66" s="239"/>
      <c r="C66" s="239"/>
      <c r="D66" s="239"/>
      <c r="E66" s="239" t="s">
        <v>342</v>
      </c>
      <c r="F66" s="239"/>
      <c r="G66" s="239"/>
      <c r="H66" s="239" t="s">
        <v>308</v>
      </c>
    </row>
  </sheetData>
  <mergeCells count="13">
    <mergeCell ref="A58:H58"/>
    <mergeCell ref="A26:H26"/>
    <mergeCell ref="A35:H35"/>
    <mergeCell ref="A36:H36"/>
    <mergeCell ref="A47:H47"/>
    <mergeCell ref="A48:H48"/>
    <mergeCell ref="A57:H57"/>
    <mergeCell ref="A25:H25"/>
    <mergeCell ref="A1:H1"/>
    <mergeCell ref="A2:H2"/>
    <mergeCell ref="A3:H3"/>
    <mergeCell ref="A14:H14"/>
    <mergeCell ref="A15:H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8081-437C-7649-9FA9-E3EA1042FA02}">
  <sheetPr>
    <tabColor theme="5" tint="0.59999389629810485"/>
  </sheetPr>
  <dimension ref="A1:M9"/>
  <sheetViews>
    <sheetView zoomScale="70" zoomScaleNormal="70" workbookViewId="0">
      <selection activeCell="F5" sqref="F5"/>
    </sheetView>
  </sheetViews>
  <sheetFormatPr baseColWidth="10" defaultColWidth="10.6328125" defaultRowHeight="18"/>
  <cols>
    <col min="1" max="1" width="16.6328125" style="91" customWidth="1"/>
    <col min="2" max="2" width="19.36328125" style="91" customWidth="1"/>
    <col min="3" max="3" width="17.6328125" style="91" customWidth="1"/>
    <col min="4" max="4" width="23.453125" style="91" customWidth="1"/>
    <col min="5" max="5" width="27.6328125" style="91" customWidth="1"/>
    <col min="6" max="6" width="27.08984375" style="91" customWidth="1"/>
    <col min="7" max="7" width="20.6328125" style="91" customWidth="1"/>
    <col min="8" max="11" width="15.6328125" style="91" customWidth="1"/>
    <col min="12" max="12" width="25" style="91" customWidth="1"/>
    <col min="13" max="13" width="21.6328125" style="91" customWidth="1"/>
    <col min="14" max="16384" width="10.6328125" style="91"/>
  </cols>
  <sheetData>
    <row r="1" spans="1:13" ht="46.25" customHeight="1">
      <c r="A1" s="569" t="s">
        <v>457</v>
      </c>
      <c r="B1" s="570"/>
      <c r="C1" s="570"/>
      <c r="D1" s="570"/>
      <c r="E1" s="570"/>
      <c r="F1" s="570"/>
      <c r="G1" s="570"/>
      <c r="H1" s="570"/>
      <c r="I1" s="570"/>
      <c r="J1" s="570"/>
      <c r="K1" s="570"/>
      <c r="L1" s="570"/>
      <c r="M1" s="571"/>
    </row>
    <row r="2" spans="1:13" ht="42" customHeight="1">
      <c r="A2" s="572" t="s">
        <v>485</v>
      </c>
      <c r="B2" s="572"/>
      <c r="C2" s="572"/>
      <c r="D2" s="572"/>
      <c r="E2" s="572"/>
      <c r="F2" s="572"/>
      <c r="G2" s="572"/>
      <c r="H2" s="572"/>
      <c r="I2" s="572"/>
      <c r="J2" s="572"/>
      <c r="K2" s="572"/>
      <c r="L2" s="573" t="s">
        <v>293</v>
      </c>
      <c r="M2" s="573"/>
    </row>
    <row r="3" spans="1:13" ht="32" customHeight="1">
      <c r="A3" s="569" t="s">
        <v>396</v>
      </c>
      <c r="B3" s="570"/>
      <c r="C3" s="570"/>
      <c r="D3" s="570"/>
      <c r="E3" s="570"/>
      <c r="F3" s="570"/>
      <c r="G3" s="570"/>
      <c r="H3" s="570"/>
      <c r="I3" s="570"/>
      <c r="J3" s="570"/>
      <c r="K3" s="570"/>
      <c r="L3" s="570"/>
      <c r="M3" s="571"/>
    </row>
    <row r="4" spans="1:13" s="92" customFormat="1" ht="66" customHeight="1">
      <c r="A4" s="100" t="s">
        <v>238</v>
      </c>
      <c r="B4" s="100" t="s">
        <v>239</v>
      </c>
      <c r="C4" s="100" t="s">
        <v>348</v>
      </c>
      <c r="D4" s="100" t="s">
        <v>257</v>
      </c>
      <c r="E4" s="100" t="s">
        <v>259</v>
      </c>
      <c r="F4" s="100" t="s">
        <v>393</v>
      </c>
      <c r="G4" s="100" t="s">
        <v>242</v>
      </c>
      <c r="H4" s="100" t="s">
        <v>25</v>
      </c>
      <c r="I4" s="100" t="s">
        <v>26</v>
      </c>
      <c r="J4" s="100" t="s">
        <v>27</v>
      </c>
      <c r="K4" s="100" t="s">
        <v>243</v>
      </c>
      <c r="L4" s="100" t="s">
        <v>29</v>
      </c>
      <c r="M4" s="100" t="s">
        <v>244</v>
      </c>
    </row>
    <row r="5" spans="1:13" ht="110" customHeight="1">
      <c r="A5" s="7" t="s">
        <v>651</v>
      </c>
      <c r="B5" s="7" t="s">
        <v>652</v>
      </c>
      <c r="C5" s="94" t="s">
        <v>602</v>
      </c>
      <c r="D5" s="94" t="s">
        <v>260</v>
      </c>
      <c r="E5" s="113">
        <v>19</v>
      </c>
      <c r="F5" s="113">
        <v>6</v>
      </c>
      <c r="G5" s="148">
        <v>4</v>
      </c>
      <c r="H5" s="98">
        <v>3</v>
      </c>
      <c r="I5" s="98">
        <v>5</v>
      </c>
      <c r="J5" s="98">
        <v>2</v>
      </c>
      <c r="K5" s="98">
        <v>1</v>
      </c>
      <c r="L5" s="98">
        <v>0</v>
      </c>
      <c r="M5" s="98"/>
    </row>
    <row r="6" spans="1:13" ht="25.5" customHeight="1">
      <c r="A6" s="99"/>
      <c r="B6" s="99"/>
      <c r="C6" s="99"/>
      <c r="D6" s="99"/>
      <c r="E6" s="99"/>
      <c r="F6" s="99"/>
      <c r="G6" s="99"/>
      <c r="H6" s="99"/>
      <c r="I6" s="99"/>
      <c r="J6" s="99"/>
      <c r="K6" s="99"/>
      <c r="L6" s="99"/>
    </row>
    <row r="7" spans="1:13" s="92" customFormat="1" ht="40.5" customHeight="1">
      <c r="A7" s="607" t="s">
        <v>397</v>
      </c>
      <c r="B7" s="607"/>
      <c r="C7" s="607"/>
      <c r="D7" s="607"/>
      <c r="E7" s="607"/>
      <c r="F7" s="607"/>
      <c r="G7" s="607"/>
      <c r="H7" s="607"/>
      <c r="I7" s="607"/>
      <c r="J7" s="607"/>
      <c r="K7" s="607"/>
      <c r="L7" s="607"/>
      <c r="M7" s="91"/>
    </row>
    <row r="8" spans="1:13" ht="78" customHeight="1">
      <c r="A8" s="100" t="s">
        <v>238</v>
      </c>
      <c r="B8" s="100" t="s">
        <v>239</v>
      </c>
      <c r="C8" s="100" t="s">
        <v>348</v>
      </c>
      <c r="D8" s="100" t="s">
        <v>257</v>
      </c>
      <c r="E8" s="100" t="s">
        <v>259</v>
      </c>
      <c r="F8" s="100" t="s">
        <v>393</v>
      </c>
      <c r="G8" s="100" t="s">
        <v>242</v>
      </c>
      <c r="H8" s="100" t="s">
        <v>25</v>
      </c>
      <c r="I8" s="100" t="s">
        <v>26</v>
      </c>
      <c r="J8" s="100" t="s">
        <v>27</v>
      </c>
      <c r="K8" s="100" t="s">
        <v>243</v>
      </c>
      <c r="L8" s="100" t="s">
        <v>29</v>
      </c>
      <c r="M8" s="92"/>
    </row>
    <row r="9" spans="1:13" ht="58.25" customHeight="1">
      <c r="A9" s="7" t="s">
        <v>651</v>
      </c>
      <c r="B9" s="7" t="s">
        <v>652</v>
      </c>
      <c r="C9" s="104" t="s">
        <v>603</v>
      </c>
      <c r="D9" s="149" t="s">
        <v>260</v>
      </c>
      <c r="E9" s="134">
        <f t="shared" ref="E9:L9" si="0">E5/$E$5</f>
        <v>1</v>
      </c>
      <c r="F9" s="129">
        <f t="shared" si="0"/>
        <v>0.31578947368421051</v>
      </c>
      <c r="G9" s="129">
        <f t="shared" si="0"/>
        <v>0.21052631578947367</v>
      </c>
      <c r="H9" s="129">
        <f t="shared" si="0"/>
        <v>0.15789473684210525</v>
      </c>
      <c r="I9" s="129">
        <f t="shared" si="0"/>
        <v>0.26315789473684209</v>
      </c>
      <c r="J9" s="129">
        <f t="shared" si="0"/>
        <v>0.10526315789473684</v>
      </c>
      <c r="K9" s="129">
        <f t="shared" si="0"/>
        <v>5.2631578947368418E-2</v>
      </c>
      <c r="L9" s="129">
        <f t="shared" si="0"/>
        <v>0</v>
      </c>
    </row>
  </sheetData>
  <mergeCells count="5">
    <mergeCell ref="A1:M1"/>
    <mergeCell ref="A2:K2"/>
    <mergeCell ref="L2:M2"/>
    <mergeCell ref="A3:M3"/>
    <mergeCell ref="A7:L7"/>
  </mergeCells>
  <hyperlinks>
    <hyperlink ref="L2:M2" location="'Rasgos y Ejemplos'!A2:H11" display="Ir a rasgos" xr:uid="{E8CE9B3C-0AA5-8948-9328-6D70145097F6}"/>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06B0-C481-8541-A7EE-0AFE670FE6DF}">
  <sheetPr>
    <tabColor theme="5" tint="0.59999389629810485"/>
  </sheetPr>
  <dimension ref="A1:M9"/>
  <sheetViews>
    <sheetView zoomScale="70" zoomScaleNormal="70" workbookViewId="0">
      <selection sqref="A1:XFD1048576"/>
    </sheetView>
  </sheetViews>
  <sheetFormatPr baseColWidth="10" defaultColWidth="10.6328125" defaultRowHeight="18"/>
  <cols>
    <col min="1" max="1" width="16.6328125" style="91" customWidth="1"/>
    <col min="2" max="2" width="19.36328125" style="91" customWidth="1"/>
    <col min="3" max="3" width="17.6328125" style="91" customWidth="1"/>
    <col min="4" max="4" width="23.453125" style="91" customWidth="1"/>
    <col min="5" max="5" width="27.6328125" style="91" customWidth="1"/>
    <col min="6" max="6" width="27.08984375" style="91" customWidth="1"/>
    <col min="7" max="7" width="20.6328125" style="91" customWidth="1"/>
    <col min="8" max="11" width="15.6328125" style="91" customWidth="1"/>
    <col min="12" max="12" width="25" style="91" customWidth="1"/>
    <col min="13" max="13" width="21.6328125" style="91" customWidth="1"/>
    <col min="14" max="16384" width="10.6328125" style="91"/>
  </cols>
  <sheetData>
    <row r="1" spans="1:13" ht="46.25" customHeight="1">
      <c r="A1" s="582" t="s">
        <v>457</v>
      </c>
      <c r="B1" s="583"/>
      <c r="C1" s="583"/>
      <c r="D1" s="583"/>
      <c r="E1" s="583"/>
      <c r="F1" s="583"/>
      <c r="G1" s="583"/>
      <c r="H1" s="583"/>
      <c r="I1" s="583"/>
      <c r="J1" s="583"/>
      <c r="K1" s="583"/>
      <c r="L1" s="583"/>
      <c r="M1" s="584"/>
    </row>
    <row r="2" spans="1:13" ht="42" customHeight="1">
      <c r="A2" s="589" t="s">
        <v>485</v>
      </c>
      <c r="B2" s="589"/>
      <c r="C2" s="589"/>
      <c r="D2" s="589"/>
      <c r="E2" s="589"/>
      <c r="F2" s="589"/>
      <c r="G2" s="589"/>
      <c r="H2" s="589"/>
      <c r="I2" s="589"/>
      <c r="J2" s="589"/>
      <c r="K2" s="589"/>
      <c r="L2" s="590" t="s">
        <v>293</v>
      </c>
      <c r="M2" s="590"/>
    </row>
    <row r="3" spans="1:13" ht="32" customHeight="1">
      <c r="A3" s="582" t="s">
        <v>396</v>
      </c>
      <c r="B3" s="583"/>
      <c r="C3" s="583"/>
      <c r="D3" s="583"/>
      <c r="E3" s="583"/>
      <c r="F3" s="583"/>
      <c r="G3" s="583"/>
      <c r="H3" s="583"/>
      <c r="I3" s="583"/>
      <c r="J3" s="583"/>
      <c r="K3" s="583"/>
      <c r="L3" s="583"/>
      <c r="M3" s="584"/>
    </row>
    <row r="4" spans="1:13" s="92" customFormat="1" ht="66" customHeight="1">
      <c r="A4" s="90" t="s">
        <v>238</v>
      </c>
      <c r="B4" s="90" t="s">
        <v>239</v>
      </c>
      <c r="C4" s="90" t="s">
        <v>348</v>
      </c>
      <c r="D4" s="90" t="s">
        <v>257</v>
      </c>
      <c r="E4" s="90" t="s">
        <v>259</v>
      </c>
      <c r="F4" s="90" t="s">
        <v>393</v>
      </c>
      <c r="G4" s="90" t="s">
        <v>242</v>
      </c>
      <c r="H4" s="90" t="s">
        <v>25</v>
      </c>
      <c r="I4" s="90" t="s">
        <v>26</v>
      </c>
      <c r="J4" s="90" t="s">
        <v>27</v>
      </c>
      <c r="K4" s="90" t="s">
        <v>243</v>
      </c>
      <c r="L4" s="90" t="s">
        <v>29</v>
      </c>
      <c r="M4" s="90" t="s">
        <v>244</v>
      </c>
    </row>
    <row r="5" spans="1:13" ht="110" customHeight="1">
      <c r="A5" s="139" t="s">
        <v>380</v>
      </c>
      <c r="B5" s="139" t="s">
        <v>381</v>
      </c>
      <c r="C5" s="94" t="s">
        <v>602</v>
      </c>
      <c r="D5" s="140" t="s">
        <v>260</v>
      </c>
      <c r="E5" s="141">
        <v>35</v>
      </c>
      <c r="F5" s="141">
        <v>12</v>
      </c>
      <c r="G5" s="142">
        <v>28</v>
      </c>
      <c r="H5" s="139">
        <v>4</v>
      </c>
      <c r="I5" s="139">
        <v>7</v>
      </c>
      <c r="J5" s="139">
        <v>12</v>
      </c>
      <c r="K5" s="139">
        <v>16</v>
      </c>
      <c r="L5" s="139">
        <v>21</v>
      </c>
      <c r="M5" s="143"/>
    </row>
    <row r="6" spans="1:13" ht="25.5" customHeight="1">
      <c r="A6" s="99"/>
      <c r="B6" s="99"/>
      <c r="C6" s="99"/>
      <c r="D6" s="99"/>
      <c r="E6" s="99"/>
      <c r="F6" s="99"/>
      <c r="G6" s="99"/>
      <c r="H6" s="99"/>
      <c r="I6" s="99"/>
      <c r="J6" s="99"/>
      <c r="K6" s="99"/>
      <c r="L6" s="99"/>
    </row>
    <row r="7" spans="1:13" s="92" customFormat="1" ht="40.5" customHeight="1">
      <c r="A7" s="646" t="s">
        <v>397</v>
      </c>
      <c r="B7" s="646"/>
      <c r="C7" s="646"/>
      <c r="D7" s="646"/>
      <c r="E7" s="646"/>
      <c r="F7" s="646"/>
      <c r="G7" s="646"/>
      <c r="H7" s="646"/>
      <c r="I7" s="646"/>
      <c r="J7" s="646"/>
      <c r="K7" s="646"/>
      <c r="L7" s="646"/>
      <c r="M7" s="91"/>
    </row>
    <row r="8" spans="1:13" ht="78" customHeight="1">
      <c r="A8" s="90" t="s">
        <v>238</v>
      </c>
      <c r="B8" s="90" t="s">
        <v>239</v>
      </c>
      <c r="C8" s="90" t="s">
        <v>348</v>
      </c>
      <c r="D8" s="90" t="s">
        <v>257</v>
      </c>
      <c r="E8" s="90" t="s">
        <v>259</v>
      </c>
      <c r="F8" s="90" t="s">
        <v>393</v>
      </c>
      <c r="G8" s="90" t="s">
        <v>242</v>
      </c>
      <c r="H8" s="90" t="s">
        <v>25</v>
      </c>
      <c r="I8" s="90" t="s">
        <v>26</v>
      </c>
      <c r="J8" s="90" t="s">
        <v>27</v>
      </c>
      <c r="K8" s="90" t="s">
        <v>243</v>
      </c>
      <c r="L8" s="90" t="s">
        <v>29</v>
      </c>
      <c r="M8" s="92"/>
    </row>
    <row r="9" spans="1:13" ht="58.25" customHeight="1">
      <c r="A9" s="139" t="s">
        <v>380</v>
      </c>
      <c r="B9" s="139" t="s">
        <v>381</v>
      </c>
      <c r="C9" s="131" t="s">
        <v>603</v>
      </c>
      <c r="D9" s="144" t="s">
        <v>260</v>
      </c>
      <c r="E9" s="145">
        <f t="shared" ref="E9:L9" si="0">E5/$E$5</f>
        <v>1</v>
      </c>
      <c r="F9" s="146">
        <f t="shared" si="0"/>
        <v>0.34285714285714286</v>
      </c>
      <c r="G9" s="146">
        <f t="shared" si="0"/>
        <v>0.8</v>
      </c>
      <c r="H9" s="146">
        <f t="shared" si="0"/>
        <v>0.11428571428571428</v>
      </c>
      <c r="I9" s="146">
        <f t="shared" si="0"/>
        <v>0.2</v>
      </c>
      <c r="J9" s="146">
        <f t="shared" si="0"/>
        <v>0.34285714285714286</v>
      </c>
      <c r="K9" s="146">
        <f t="shared" si="0"/>
        <v>0.45714285714285713</v>
      </c>
      <c r="L9" s="146">
        <f t="shared" si="0"/>
        <v>0.6</v>
      </c>
    </row>
  </sheetData>
  <mergeCells count="5">
    <mergeCell ref="A1:M1"/>
    <mergeCell ref="A3:M3"/>
    <mergeCell ref="A7:L7"/>
    <mergeCell ref="A2:K2"/>
    <mergeCell ref="L2:M2"/>
  </mergeCells>
  <hyperlinks>
    <hyperlink ref="L2:M2" location="'Rasgos y Ejemplos'!A2:H11" display="Ir a rasgos" xr:uid="{BAFFD527-AE96-B54C-B85B-F7FF1DCE218A}"/>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721C-C6EA-FF40-82B7-925D6FF22D7F}">
  <sheetPr>
    <tabColor theme="5" tint="0.59999389629810485"/>
  </sheetPr>
  <dimension ref="A1:M8"/>
  <sheetViews>
    <sheetView zoomScale="70" zoomScaleNormal="70" workbookViewId="0">
      <selection activeCell="I5" sqref="I5"/>
    </sheetView>
  </sheetViews>
  <sheetFormatPr baseColWidth="10" defaultColWidth="10.6328125" defaultRowHeight="18"/>
  <cols>
    <col min="1" max="1" width="13.6328125" style="91" customWidth="1"/>
    <col min="2" max="2" width="15.08984375" style="91" customWidth="1"/>
    <col min="3" max="3" width="23.08984375" style="91" customWidth="1"/>
    <col min="4" max="4" width="19" style="91" customWidth="1"/>
    <col min="5" max="5" width="23.6328125" style="91" customWidth="1"/>
    <col min="6" max="6" width="34.6328125" style="91" customWidth="1"/>
    <col min="7" max="7" width="18.36328125" style="91" customWidth="1"/>
    <col min="8" max="10" width="15.6328125" style="91" customWidth="1"/>
    <col min="11" max="11" width="19.453125" style="91" customWidth="1"/>
    <col min="12" max="12" width="24.453125" style="91" customWidth="1"/>
    <col min="13" max="13" width="21.6328125" style="91" customWidth="1"/>
    <col min="14" max="16384" width="10.6328125" style="91"/>
  </cols>
  <sheetData>
    <row r="1" spans="1:13" ht="43.25" customHeight="1">
      <c r="A1" s="607" t="s">
        <v>458</v>
      </c>
      <c r="B1" s="607"/>
      <c r="C1" s="607"/>
      <c r="D1" s="607"/>
      <c r="E1" s="607"/>
      <c r="F1" s="607"/>
      <c r="G1" s="607"/>
      <c r="H1" s="607"/>
      <c r="I1" s="607"/>
      <c r="J1" s="607"/>
      <c r="K1" s="607"/>
      <c r="L1" s="607"/>
      <c r="M1" s="607"/>
    </row>
    <row r="2" spans="1:13" ht="32" customHeight="1">
      <c r="A2" s="607" t="s">
        <v>399</v>
      </c>
      <c r="B2" s="607"/>
      <c r="C2" s="607"/>
      <c r="D2" s="607"/>
      <c r="E2" s="607"/>
      <c r="F2" s="607"/>
      <c r="G2" s="607"/>
      <c r="H2" s="607"/>
      <c r="I2" s="607"/>
      <c r="J2" s="607"/>
      <c r="K2" s="607"/>
      <c r="L2" s="607"/>
      <c r="M2" s="607"/>
    </row>
    <row r="3" spans="1:13" s="92" customFormat="1" ht="61.25" customHeight="1">
      <c r="A3" s="100" t="s">
        <v>238</v>
      </c>
      <c r="B3" s="100" t="s">
        <v>239</v>
      </c>
      <c r="C3" s="100" t="s">
        <v>348</v>
      </c>
      <c r="D3" s="100" t="s">
        <v>250</v>
      </c>
      <c r="E3" s="100" t="s">
        <v>249</v>
      </c>
      <c r="F3" s="100" t="s">
        <v>393</v>
      </c>
      <c r="G3" s="100" t="s">
        <v>242</v>
      </c>
      <c r="H3" s="100" t="s">
        <v>25</v>
      </c>
      <c r="I3" s="100" t="s">
        <v>26</v>
      </c>
      <c r="J3" s="100" t="s">
        <v>27</v>
      </c>
      <c r="K3" s="100" t="s">
        <v>243</v>
      </c>
      <c r="L3" s="100" t="s">
        <v>29</v>
      </c>
      <c r="M3" s="100" t="s">
        <v>244</v>
      </c>
    </row>
    <row r="4" spans="1:13" ht="127.25" customHeight="1">
      <c r="A4" s="109" t="s">
        <v>651</v>
      </c>
      <c r="B4" s="109" t="s">
        <v>652</v>
      </c>
      <c r="C4" s="107" t="s">
        <v>602</v>
      </c>
      <c r="D4" s="113" t="s">
        <v>253</v>
      </c>
      <c r="E4" s="103">
        <v>580</v>
      </c>
      <c r="F4" s="103">
        <v>56</v>
      </c>
      <c r="G4" s="137">
        <v>51</v>
      </c>
      <c r="H4" s="137">
        <v>23</v>
      </c>
      <c r="I4" s="137">
        <v>45</v>
      </c>
      <c r="J4" s="137">
        <v>44</v>
      </c>
      <c r="K4" s="137">
        <v>32</v>
      </c>
      <c r="L4" s="137">
        <v>11</v>
      </c>
      <c r="M4" s="109"/>
    </row>
    <row r="5" spans="1:13">
      <c r="A5" s="99"/>
      <c r="B5" s="99"/>
      <c r="C5" s="99"/>
      <c r="D5" s="99"/>
      <c r="E5" s="99"/>
      <c r="F5" s="99"/>
      <c r="G5" s="99"/>
      <c r="H5" s="99"/>
      <c r="I5" s="99"/>
      <c r="J5" s="99"/>
      <c r="K5" s="99"/>
      <c r="L5" s="99"/>
    </row>
    <row r="6" spans="1:13" ht="32" customHeight="1">
      <c r="A6" s="607" t="s">
        <v>398</v>
      </c>
      <c r="B6" s="607"/>
      <c r="C6" s="607"/>
      <c r="D6" s="607"/>
      <c r="E6" s="607"/>
      <c r="F6" s="607"/>
      <c r="G6" s="607"/>
      <c r="H6" s="607"/>
      <c r="I6" s="607"/>
      <c r="J6" s="607"/>
      <c r="K6" s="607"/>
      <c r="L6" s="607"/>
    </row>
    <row r="7" spans="1:13" s="92" customFormat="1" ht="56" customHeight="1">
      <c r="A7" s="100" t="s">
        <v>238</v>
      </c>
      <c r="B7" s="100" t="s">
        <v>239</v>
      </c>
      <c r="C7" s="100" t="s">
        <v>348</v>
      </c>
      <c r="D7" s="100" t="s">
        <v>250</v>
      </c>
      <c r="E7" s="100" t="s">
        <v>249</v>
      </c>
      <c r="F7" s="100" t="s">
        <v>393</v>
      </c>
      <c r="G7" s="100" t="s">
        <v>242</v>
      </c>
      <c r="H7" s="100" t="s">
        <v>25</v>
      </c>
      <c r="I7" s="100" t="s">
        <v>26</v>
      </c>
      <c r="J7" s="100" t="s">
        <v>27</v>
      </c>
      <c r="K7" s="100" t="s">
        <v>243</v>
      </c>
      <c r="L7" s="100" t="s">
        <v>29</v>
      </c>
    </row>
    <row r="8" spans="1:13" ht="36">
      <c r="A8" s="109" t="s">
        <v>651</v>
      </c>
      <c r="B8" s="109" t="s">
        <v>652</v>
      </c>
      <c r="C8" s="104" t="s">
        <v>603</v>
      </c>
      <c r="D8" s="113" t="s">
        <v>253</v>
      </c>
      <c r="E8" s="134">
        <f>E4/$E$4</f>
        <v>1</v>
      </c>
      <c r="F8" s="129">
        <f>F4/$E$4</f>
        <v>9.6551724137931033E-2</v>
      </c>
      <c r="G8" s="129">
        <f t="shared" ref="G8:L8" si="0">G4/$E$4</f>
        <v>8.7931034482758616E-2</v>
      </c>
      <c r="H8" s="129">
        <f t="shared" si="0"/>
        <v>3.9655172413793106E-2</v>
      </c>
      <c r="I8" s="129">
        <f t="shared" si="0"/>
        <v>7.7586206896551727E-2</v>
      </c>
      <c r="J8" s="129">
        <f t="shared" si="0"/>
        <v>7.586206896551724E-2</v>
      </c>
      <c r="K8" s="129">
        <f t="shared" si="0"/>
        <v>5.5172413793103448E-2</v>
      </c>
      <c r="L8" s="129">
        <f t="shared" si="0"/>
        <v>1.896551724137931E-2</v>
      </c>
    </row>
  </sheetData>
  <mergeCells count="3">
    <mergeCell ref="A1:M1"/>
    <mergeCell ref="A2:M2"/>
    <mergeCell ref="A6:L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27E9-B3EC-264C-AC16-18835CDB042A}">
  <sheetPr>
    <tabColor theme="5" tint="0.59999389629810485"/>
  </sheetPr>
  <dimension ref="A1:M8"/>
  <sheetViews>
    <sheetView zoomScale="59" zoomScaleNormal="100" workbookViewId="0">
      <selection sqref="A1:XFD1048576"/>
    </sheetView>
  </sheetViews>
  <sheetFormatPr baseColWidth="10" defaultColWidth="10.6328125" defaultRowHeight="18"/>
  <cols>
    <col min="1" max="1" width="13.6328125" style="91" customWidth="1"/>
    <col min="2" max="2" width="15.08984375" style="91" customWidth="1"/>
    <col min="3" max="3" width="23.08984375" style="91" customWidth="1"/>
    <col min="4" max="4" width="19" style="91" customWidth="1"/>
    <col min="5" max="5" width="23.6328125" style="91" customWidth="1"/>
    <col min="6" max="6" width="26.36328125" style="91" customWidth="1"/>
    <col min="7" max="7" width="18.36328125" style="91" customWidth="1"/>
    <col min="8" max="10" width="15.6328125" style="91" customWidth="1"/>
    <col min="11" max="11" width="19.453125" style="91" customWidth="1"/>
    <col min="12" max="12" width="24.453125" style="91" customWidth="1"/>
    <col min="13" max="13" width="21.6328125" style="91" customWidth="1"/>
    <col min="14" max="16384" width="10.6328125" style="91"/>
  </cols>
  <sheetData>
    <row r="1" spans="1:13" ht="43.25" customHeight="1">
      <c r="A1" s="646" t="s">
        <v>458</v>
      </c>
      <c r="B1" s="646"/>
      <c r="C1" s="646"/>
      <c r="D1" s="646"/>
      <c r="E1" s="646"/>
      <c r="F1" s="646"/>
      <c r="G1" s="646"/>
      <c r="H1" s="646"/>
      <c r="I1" s="646"/>
      <c r="J1" s="646"/>
      <c r="K1" s="646"/>
      <c r="L1" s="646"/>
      <c r="M1" s="646"/>
    </row>
    <row r="2" spans="1:13" ht="32" customHeight="1">
      <c r="A2" s="646" t="s">
        <v>399</v>
      </c>
      <c r="B2" s="646"/>
      <c r="C2" s="646"/>
      <c r="D2" s="646"/>
      <c r="E2" s="646"/>
      <c r="F2" s="646"/>
      <c r="G2" s="646"/>
      <c r="H2" s="646"/>
      <c r="I2" s="646"/>
      <c r="J2" s="646"/>
      <c r="K2" s="646"/>
      <c r="L2" s="646"/>
      <c r="M2" s="646"/>
    </row>
    <row r="3" spans="1:13" s="92" customFormat="1" ht="61.25" customHeight="1">
      <c r="A3" s="90" t="s">
        <v>238</v>
      </c>
      <c r="B3" s="90" t="s">
        <v>239</v>
      </c>
      <c r="C3" s="90" t="s">
        <v>348</v>
      </c>
      <c r="D3" s="90" t="s">
        <v>250</v>
      </c>
      <c r="E3" s="90" t="s">
        <v>249</v>
      </c>
      <c r="F3" s="90" t="s">
        <v>393</v>
      </c>
      <c r="G3" s="90" t="s">
        <v>242</v>
      </c>
      <c r="H3" s="90" t="s">
        <v>25</v>
      </c>
      <c r="I3" s="90" t="s">
        <v>26</v>
      </c>
      <c r="J3" s="90" t="s">
        <v>27</v>
      </c>
      <c r="K3" s="90" t="s">
        <v>243</v>
      </c>
      <c r="L3" s="90" t="s">
        <v>29</v>
      </c>
      <c r="M3" s="90" t="s">
        <v>244</v>
      </c>
    </row>
    <row r="4" spans="1:13" ht="63" customHeight="1">
      <c r="A4" s="111" t="s">
        <v>380</v>
      </c>
      <c r="B4" s="111" t="s">
        <v>381</v>
      </c>
      <c r="C4" s="107" t="s">
        <v>602</v>
      </c>
      <c r="D4" s="135" t="s">
        <v>253</v>
      </c>
      <c r="E4" s="96">
        <v>85</v>
      </c>
      <c r="F4" s="96">
        <v>27</v>
      </c>
      <c r="G4" s="136">
        <v>51</v>
      </c>
      <c r="H4" s="136">
        <v>33</v>
      </c>
      <c r="I4" s="136">
        <v>7</v>
      </c>
      <c r="J4" s="136">
        <v>6</v>
      </c>
      <c r="K4" s="136">
        <v>19</v>
      </c>
      <c r="L4" s="136">
        <v>10</v>
      </c>
      <c r="M4" s="111"/>
    </row>
    <row r="5" spans="1:13">
      <c r="A5" s="99"/>
      <c r="B5" s="99"/>
      <c r="C5" s="99"/>
      <c r="D5" s="99"/>
      <c r="E5" s="99"/>
      <c r="F5" s="99"/>
      <c r="G5" s="99"/>
      <c r="H5" s="99"/>
      <c r="I5" s="99"/>
      <c r="J5" s="99"/>
      <c r="K5" s="99"/>
      <c r="L5" s="99"/>
    </row>
    <row r="6" spans="1:13" ht="32" customHeight="1">
      <c r="A6" s="646" t="s">
        <v>398</v>
      </c>
      <c r="B6" s="646"/>
      <c r="C6" s="646"/>
      <c r="D6" s="646"/>
      <c r="E6" s="646"/>
      <c r="F6" s="646"/>
      <c r="G6" s="646"/>
      <c r="H6" s="646"/>
      <c r="I6" s="646"/>
      <c r="J6" s="646"/>
      <c r="K6" s="646"/>
      <c r="L6" s="646"/>
    </row>
    <row r="7" spans="1:13" s="92" customFormat="1" ht="56" customHeight="1">
      <c r="A7" s="90" t="s">
        <v>238</v>
      </c>
      <c r="B7" s="90" t="s">
        <v>239</v>
      </c>
      <c r="C7" s="90" t="s">
        <v>348</v>
      </c>
      <c r="D7" s="90" t="s">
        <v>250</v>
      </c>
      <c r="E7" s="90" t="s">
        <v>249</v>
      </c>
      <c r="F7" s="90" t="s">
        <v>393</v>
      </c>
      <c r="G7" s="90" t="s">
        <v>242</v>
      </c>
      <c r="H7" s="90" t="s">
        <v>25</v>
      </c>
      <c r="I7" s="90" t="s">
        <v>26</v>
      </c>
      <c r="J7" s="90" t="s">
        <v>27</v>
      </c>
      <c r="K7" s="90" t="s">
        <v>243</v>
      </c>
      <c r="L7" s="90" t="s">
        <v>29</v>
      </c>
    </row>
    <row r="8" spans="1:13" ht="41">
      <c r="A8" s="111" t="s">
        <v>380</v>
      </c>
      <c r="B8" s="111" t="s">
        <v>381</v>
      </c>
      <c r="C8" s="131" t="s">
        <v>603</v>
      </c>
      <c r="D8" s="135" t="s">
        <v>253</v>
      </c>
      <c r="E8" s="132">
        <f>E4/$E$4</f>
        <v>1</v>
      </c>
      <c r="F8" s="123">
        <f>F4/$E$4</f>
        <v>0.31764705882352939</v>
      </c>
      <c r="G8" s="123">
        <f t="shared" ref="G8:L8" si="0">G4/$E$4</f>
        <v>0.6</v>
      </c>
      <c r="H8" s="123">
        <f t="shared" si="0"/>
        <v>0.38823529411764707</v>
      </c>
      <c r="I8" s="123">
        <f t="shared" si="0"/>
        <v>8.2352941176470587E-2</v>
      </c>
      <c r="J8" s="123">
        <f t="shared" si="0"/>
        <v>7.0588235294117646E-2</v>
      </c>
      <c r="K8" s="123">
        <f t="shared" si="0"/>
        <v>0.22352941176470589</v>
      </c>
      <c r="L8" s="123">
        <f t="shared" si="0"/>
        <v>0.11764705882352941</v>
      </c>
    </row>
  </sheetData>
  <mergeCells count="3">
    <mergeCell ref="A1:M1"/>
    <mergeCell ref="A2:M2"/>
    <mergeCell ref="A6:L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6DCD-A412-7A42-8160-D5E9105D3F20}">
  <sheetPr>
    <tabColor theme="5" tint="0.59999389629810485"/>
  </sheetPr>
  <dimension ref="A1:M16"/>
  <sheetViews>
    <sheetView topLeftCell="A5" zoomScale="70" zoomScaleNormal="70" workbookViewId="0">
      <selection activeCell="J8" sqref="J8"/>
    </sheetView>
  </sheetViews>
  <sheetFormatPr baseColWidth="10" defaultColWidth="10.6328125" defaultRowHeight="18"/>
  <cols>
    <col min="1" max="1" width="15" style="91" customWidth="1"/>
    <col min="2" max="2" width="14.6328125" style="91" customWidth="1"/>
    <col min="3" max="3" width="24.6328125" style="91" customWidth="1"/>
    <col min="4" max="4" width="20.08984375" style="91" customWidth="1"/>
    <col min="5" max="5" width="21" style="91" customWidth="1"/>
    <col min="6" max="6" width="33.08984375" style="91" customWidth="1"/>
    <col min="7" max="7" width="19.08984375" style="91" customWidth="1"/>
    <col min="8" max="9" width="15.6328125" style="91" customWidth="1"/>
    <col min="10" max="10" width="19.6328125" style="91" customWidth="1"/>
    <col min="11" max="11" width="16.6328125" style="91" customWidth="1"/>
    <col min="12" max="12" width="24.08984375" style="91" customWidth="1"/>
    <col min="13" max="13" width="21.6328125" style="91" customWidth="1"/>
    <col min="14" max="16384" width="10.6328125" style="91"/>
  </cols>
  <sheetData>
    <row r="1" spans="1:13" ht="42" customHeight="1">
      <c r="A1" s="607" t="s">
        <v>459</v>
      </c>
      <c r="B1" s="607"/>
      <c r="C1" s="607"/>
      <c r="D1" s="607"/>
      <c r="E1" s="607"/>
      <c r="F1" s="607"/>
      <c r="G1" s="607"/>
      <c r="H1" s="607"/>
      <c r="I1" s="607"/>
      <c r="J1" s="607"/>
      <c r="K1" s="607"/>
      <c r="L1" s="607"/>
      <c r="M1" s="607"/>
    </row>
    <row r="2" spans="1:13" ht="32" customHeight="1">
      <c r="A2" s="607" t="s">
        <v>401</v>
      </c>
      <c r="B2" s="607"/>
      <c r="C2" s="607"/>
      <c r="D2" s="607"/>
      <c r="E2" s="607"/>
      <c r="F2" s="607"/>
      <c r="G2" s="607"/>
      <c r="H2" s="607"/>
      <c r="I2" s="607"/>
      <c r="J2" s="607"/>
      <c r="K2" s="607"/>
      <c r="L2" s="607"/>
      <c r="M2" s="607"/>
    </row>
    <row r="3" spans="1:13" s="92" customFormat="1" ht="62" customHeight="1">
      <c r="A3" s="100" t="s">
        <v>238</v>
      </c>
      <c r="B3" s="100" t="s">
        <v>239</v>
      </c>
      <c r="C3" s="100" t="s">
        <v>348</v>
      </c>
      <c r="D3" s="100" t="s">
        <v>240</v>
      </c>
      <c r="E3" s="100" t="s">
        <v>256</v>
      </c>
      <c r="F3" s="100" t="s">
        <v>393</v>
      </c>
      <c r="G3" s="100" t="s">
        <v>242</v>
      </c>
      <c r="H3" s="100" t="s">
        <v>25</v>
      </c>
      <c r="I3" s="100" t="s">
        <v>26</v>
      </c>
      <c r="J3" s="100" t="s">
        <v>27</v>
      </c>
      <c r="K3" s="100" t="s">
        <v>243</v>
      </c>
      <c r="L3" s="100" t="s">
        <v>29</v>
      </c>
      <c r="M3" s="100" t="s">
        <v>244</v>
      </c>
    </row>
    <row r="4" spans="1:13" ht="47" customHeight="1">
      <c r="A4" s="109" t="s">
        <v>653</v>
      </c>
      <c r="B4" s="104" t="s">
        <v>652</v>
      </c>
      <c r="C4" s="794" t="s">
        <v>602</v>
      </c>
      <c r="D4" s="821" t="s">
        <v>347</v>
      </c>
      <c r="E4" s="812">
        <v>0</v>
      </c>
      <c r="F4" s="812">
        <v>0</v>
      </c>
      <c r="G4" s="812">
        <v>0</v>
      </c>
      <c r="H4" s="812">
        <v>0</v>
      </c>
      <c r="I4" s="812">
        <v>0</v>
      </c>
      <c r="J4" s="812">
        <v>0</v>
      </c>
      <c r="K4" s="812">
        <v>0</v>
      </c>
      <c r="L4" s="812">
        <v>0</v>
      </c>
      <c r="M4" s="109"/>
    </row>
    <row r="5" spans="1:13" ht="130.25" customHeight="1">
      <c r="A5" s="109" t="s">
        <v>653</v>
      </c>
      <c r="B5" s="104" t="s">
        <v>652</v>
      </c>
      <c r="C5" s="795"/>
      <c r="D5" s="821" t="s">
        <v>245</v>
      </c>
      <c r="E5" s="806">
        <v>3170</v>
      </c>
      <c r="F5" s="806">
        <v>343</v>
      </c>
      <c r="G5" s="822">
        <v>266</v>
      </c>
      <c r="H5" s="822">
        <v>101</v>
      </c>
      <c r="I5" s="822">
        <v>386</v>
      </c>
      <c r="J5" s="822">
        <v>98</v>
      </c>
      <c r="K5" s="822">
        <v>45</v>
      </c>
      <c r="L5" s="822">
        <v>44</v>
      </c>
      <c r="M5" s="109"/>
    </row>
    <row r="6" spans="1:13" ht="47" customHeight="1">
      <c r="A6" s="109" t="s">
        <v>653</v>
      </c>
      <c r="B6" s="104" t="s">
        <v>652</v>
      </c>
      <c r="C6" s="795"/>
      <c r="D6" s="821" t="s">
        <v>246</v>
      </c>
      <c r="E6" s="812">
        <v>0</v>
      </c>
      <c r="F6" s="812">
        <v>0</v>
      </c>
      <c r="G6" s="812">
        <v>0</v>
      </c>
      <c r="H6" s="812">
        <v>0</v>
      </c>
      <c r="I6" s="812">
        <v>0</v>
      </c>
      <c r="J6" s="812">
        <v>0</v>
      </c>
      <c r="K6" s="812">
        <v>0</v>
      </c>
      <c r="L6" s="812">
        <v>0</v>
      </c>
      <c r="M6" s="109"/>
    </row>
    <row r="7" spans="1:13" ht="47" customHeight="1">
      <c r="A7" s="109" t="s">
        <v>653</v>
      </c>
      <c r="B7" s="104" t="s">
        <v>652</v>
      </c>
      <c r="C7" s="795"/>
      <c r="D7" s="821" t="s">
        <v>247</v>
      </c>
      <c r="E7" s="812">
        <v>3809</v>
      </c>
      <c r="F7" s="823">
        <v>2598</v>
      </c>
      <c r="G7" s="822">
        <v>2471</v>
      </c>
      <c r="H7" s="822">
        <v>1876</v>
      </c>
      <c r="I7" s="822">
        <v>789</v>
      </c>
      <c r="J7" s="822">
        <v>321</v>
      </c>
      <c r="K7" s="822">
        <v>219</v>
      </c>
      <c r="L7" s="822">
        <v>117</v>
      </c>
      <c r="M7" s="109"/>
    </row>
    <row r="8" spans="1:13" ht="47" customHeight="1">
      <c r="A8" s="109" t="s">
        <v>653</v>
      </c>
      <c r="B8" s="104" t="s">
        <v>652</v>
      </c>
      <c r="C8" s="796"/>
      <c r="D8" s="821" t="s">
        <v>248</v>
      </c>
      <c r="E8" s="812">
        <v>186</v>
      </c>
      <c r="F8" s="823">
        <v>99</v>
      </c>
      <c r="G8" s="822">
        <v>65</v>
      </c>
      <c r="H8" s="822">
        <v>87</v>
      </c>
      <c r="I8" s="822">
        <v>89</v>
      </c>
      <c r="J8" s="822">
        <v>56</v>
      </c>
      <c r="K8" s="822">
        <v>51</v>
      </c>
      <c r="L8" s="822">
        <v>41</v>
      </c>
      <c r="M8" s="109"/>
    </row>
    <row r="9" spans="1:13">
      <c r="A9" s="99"/>
      <c r="B9" s="99"/>
      <c r="C9" s="99"/>
      <c r="D9" s="99"/>
      <c r="E9" s="99"/>
      <c r="F9" s="99"/>
      <c r="G9" s="99"/>
      <c r="H9" s="99"/>
      <c r="I9" s="99"/>
      <c r="J9" s="99"/>
      <c r="K9" s="99"/>
      <c r="L9" s="99"/>
    </row>
    <row r="10" spans="1:13" ht="32" customHeight="1">
      <c r="A10" s="607" t="s">
        <v>400</v>
      </c>
      <c r="B10" s="607"/>
      <c r="C10" s="607"/>
      <c r="D10" s="607"/>
      <c r="E10" s="607"/>
      <c r="F10" s="607"/>
      <c r="G10" s="607"/>
      <c r="H10" s="607"/>
      <c r="I10" s="607"/>
      <c r="J10" s="607"/>
      <c r="K10" s="607"/>
      <c r="L10" s="607"/>
    </row>
    <row r="11" spans="1:13" s="92" customFormat="1" ht="64.25" customHeight="1">
      <c r="A11" s="100" t="s">
        <v>238</v>
      </c>
      <c r="B11" s="100" t="s">
        <v>239</v>
      </c>
      <c r="C11" s="100" t="s">
        <v>348</v>
      </c>
      <c r="D11" s="100" t="s">
        <v>261</v>
      </c>
      <c r="E11" s="100" t="s">
        <v>256</v>
      </c>
      <c r="F11" s="100" t="s">
        <v>393</v>
      </c>
      <c r="G11" s="100" t="s">
        <v>242</v>
      </c>
      <c r="H11" s="100" t="s">
        <v>25</v>
      </c>
      <c r="I11" s="100" t="s">
        <v>26</v>
      </c>
      <c r="J11" s="100" t="s">
        <v>27</v>
      </c>
      <c r="K11" s="100" t="s">
        <v>243</v>
      </c>
      <c r="L11" s="100" t="s">
        <v>29</v>
      </c>
    </row>
    <row r="12" spans="1:13" ht="36" customHeight="1">
      <c r="A12" s="109" t="s">
        <v>653</v>
      </c>
      <c r="B12" s="104" t="s">
        <v>652</v>
      </c>
      <c r="C12" s="797" t="s">
        <v>603</v>
      </c>
      <c r="D12" s="109" t="s">
        <v>347</v>
      </c>
      <c r="E12" s="134" t="e">
        <f>E4/$E4</f>
        <v>#DIV/0!</v>
      </c>
      <c r="F12" s="129" t="e">
        <f>F4/$E$4</f>
        <v>#DIV/0!</v>
      </c>
      <c r="G12" s="129" t="e">
        <f t="shared" ref="G12:L12" si="0">G4/$E$4</f>
        <v>#DIV/0!</v>
      </c>
      <c r="H12" s="129" t="e">
        <f t="shared" si="0"/>
        <v>#DIV/0!</v>
      </c>
      <c r="I12" s="129" t="e">
        <f t="shared" si="0"/>
        <v>#DIV/0!</v>
      </c>
      <c r="J12" s="129" t="e">
        <f t="shared" si="0"/>
        <v>#DIV/0!</v>
      </c>
      <c r="K12" s="129" t="e">
        <f t="shared" si="0"/>
        <v>#DIV/0!</v>
      </c>
      <c r="L12" s="129" t="e">
        <f t="shared" si="0"/>
        <v>#DIV/0!</v>
      </c>
    </row>
    <row r="13" spans="1:13">
      <c r="A13" s="109" t="s">
        <v>653</v>
      </c>
      <c r="B13" s="104" t="s">
        <v>652</v>
      </c>
      <c r="C13" s="797"/>
      <c r="D13" s="104" t="s">
        <v>245</v>
      </c>
      <c r="E13" s="134">
        <f>E5/$E$5</f>
        <v>1</v>
      </c>
      <c r="F13" s="134">
        <f t="shared" ref="F13:L13" si="1">F5/$E$5</f>
        <v>0.1082018927444795</v>
      </c>
      <c r="G13" s="134">
        <f t="shared" si="1"/>
        <v>8.3911671924290221E-2</v>
      </c>
      <c r="H13" s="134">
        <f t="shared" si="1"/>
        <v>3.1861198738170345E-2</v>
      </c>
      <c r="I13" s="134">
        <f t="shared" si="1"/>
        <v>0.12176656151419558</v>
      </c>
      <c r="J13" s="134">
        <f t="shared" si="1"/>
        <v>3.0914826498422712E-2</v>
      </c>
      <c r="K13" s="134">
        <f t="shared" si="1"/>
        <v>1.4195583596214511E-2</v>
      </c>
      <c r="L13" s="134">
        <f t="shared" si="1"/>
        <v>1.38801261829653E-2</v>
      </c>
    </row>
    <row r="14" spans="1:13">
      <c r="A14" s="109" t="s">
        <v>653</v>
      </c>
      <c r="B14" s="104" t="s">
        <v>652</v>
      </c>
      <c r="C14" s="797"/>
      <c r="D14" s="104" t="s">
        <v>246</v>
      </c>
      <c r="E14" s="134" t="e">
        <f>E6/$E$6</f>
        <v>#DIV/0!</v>
      </c>
      <c r="F14" s="134" t="e">
        <f t="shared" ref="F14:L14" si="2">F6/$E$6</f>
        <v>#DIV/0!</v>
      </c>
      <c r="G14" s="134" t="e">
        <f t="shared" si="2"/>
        <v>#DIV/0!</v>
      </c>
      <c r="H14" s="134" t="e">
        <f t="shared" si="2"/>
        <v>#DIV/0!</v>
      </c>
      <c r="I14" s="134" t="e">
        <f t="shared" si="2"/>
        <v>#DIV/0!</v>
      </c>
      <c r="J14" s="134" t="e">
        <f t="shared" si="2"/>
        <v>#DIV/0!</v>
      </c>
      <c r="K14" s="134" t="e">
        <f t="shared" si="2"/>
        <v>#DIV/0!</v>
      </c>
      <c r="L14" s="134" t="e">
        <f t="shared" si="2"/>
        <v>#DIV/0!</v>
      </c>
    </row>
    <row r="15" spans="1:13">
      <c r="A15" s="109" t="s">
        <v>653</v>
      </c>
      <c r="B15" s="104" t="s">
        <v>652</v>
      </c>
      <c r="C15" s="797"/>
      <c r="D15" s="104" t="s">
        <v>247</v>
      </c>
      <c r="E15" s="134">
        <f>E7/$E$7</f>
        <v>1</v>
      </c>
      <c r="F15" s="134">
        <f t="shared" ref="F15:L15" si="3">F7/$E$7</f>
        <v>0.68206878445786301</v>
      </c>
      <c r="G15" s="134">
        <f t="shared" si="3"/>
        <v>0.64872669992123921</v>
      </c>
      <c r="H15" s="134">
        <f t="shared" si="3"/>
        <v>0.49251772118666315</v>
      </c>
      <c r="I15" s="134">
        <f t="shared" si="3"/>
        <v>0.20714098188500918</v>
      </c>
      <c r="J15" s="134">
        <f t="shared" si="3"/>
        <v>8.4274087687056964E-2</v>
      </c>
      <c r="K15" s="134">
        <f t="shared" si="3"/>
        <v>5.7495405618272509E-2</v>
      </c>
      <c r="L15" s="134">
        <f t="shared" si="3"/>
        <v>3.0716723549488054E-2</v>
      </c>
    </row>
    <row r="16" spans="1:13">
      <c r="A16" s="109" t="s">
        <v>653</v>
      </c>
      <c r="B16" s="104" t="s">
        <v>652</v>
      </c>
      <c r="C16" s="797"/>
      <c r="D16" s="104" t="s">
        <v>248</v>
      </c>
      <c r="E16" s="134">
        <f>E8/$E$8</f>
        <v>1</v>
      </c>
      <c r="F16" s="134">
        <f t="shared" ref="F16:L16" si="4">F8/$E$8</f>
        <v>0.532258064516129</v>
      </c>
      <c r="G16" s="134">
        <f t="shared" si="4"/>
        <v>0.34946236559139787</v>
      </c>
      <c r="H16" s="134">
        <f t="shared" si="4"/>
        <v>0.46774193548387094</v>
      </c>
      <c r="I16" s="134">
        <f t="shared" si="4"/>
        <v>0.478494623655914</v>
      </c>
      <c r="J16" s="134">
        <f t="shared" si="4"/>
        <v>0.30107526881720431</v>
      </c>
      <c r="K16" s="134">
        <f t="shared" si="4"/>
        <v>0.27419354838709675</v>
      </c>
      <c r="L16" s="134">
        <f t="shared" si="4"/>
        <v>0.22043010752688172</v>
      </c>
    </row>
  </sheetData>
  <mergeCells count="5">
    <mergeCell ref="A1:M1"/>
    <mergeCell ref="A2:M2"/>
    <mergeCell ref="C4:C8"/>
    <mergeCell ref="A10:L10"/>
    <mergeCell ref="C12:C16"/>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F7D2-BEF4-1F49-8C54-D08D637BE63B}">
  <sheetPr>
    <tabColor theme="5" tint="0.59999389629810485"/>
  </sheetPr>
  <dimension ref="A1:M16"/>
  <sheetViews>
    <sheetView zoomScale="70" zoomScaleNormal="70" workbookViewId="0">
      <selection sqref="A1:XFD1048576"/>
    </sheetView>
  </sheetViews>
  <sheetFormatPr baseColWidth="10" defaultColWidth="10.6328125" defaultRowHeight="18"/>
  <cols>
    <col min="1" max="1" width="15" style="91" customWidth="1"/>
    <col min="2" max="2" width="14.6328125" style="91" customWidth="1"/>
    <col min="3" max="3" width="24.6328125" style="91" customWidth="1"/>
    <col min="4" max="4" width="20.08984375" style="91" customWidth="1"/>
    <col min="5" max="5" width="21" style="91" customWidth="1"/>
    <col min="6" max="6" width="27.6328125" style="91" customWidth="1"/>
    <col min="7" max="7" width="19.08984375" style="91" customWidth="1"/>
    <col min="8" max="9" width="15.6328125" style="91" customWidth="1"/>
    <col min="10" max="10" width="19.6328125" style="91" customWidth="1"/>
    <col min="11" max="11" width="16.6328125" style="91" customWidth="1"/>
    <col min="12" max="12" width="24.08984375" style="91" customWidth="1"/>
    <col min="13" max="13" width="21.6328125" style="91" customWidth="1"/>
    <col min="14" max="16384" width="10.6328125" style="91"/>
  </cols>
  <sheetData>
    <row r="1" spans="1:13" ht="42" customHeight="1">
      <c r="A1" s="646" t="s">
        <v>459</v>
      </c>
      <c r="B1" s="646"/>
      <c r="C1" s="646"/>
      <c r="D1" s="646"/>
      <c r="E1" s="646"/>
      <c r="F1" s="646"/>
      <c r="G1" s="646"/>
      <c r="H1" s="646"/>
      <c r="I1" s="646"/>
      <c r="J1" s="646"/>
      <c r="K1" s="646"/>
      <c r="L1" s="646"/>
      <c r="M1" s="646"/>
    </row>
    <row r="2" spans="1:13" ht="32" customHeight="1">
      <c r="A2" s="646" t="s">
        <v>401</v>
      </c>
      <c r="B2" s="646"/>
      <c r="C2" s="646"/>
      <c r="D2" s="646"/>
      <c r="E2" s="646"/>
      <c r="F2" s="646"/>
      <c r="G2" s="646"/>
      <c r="H2" s="646"/>
      <c r="I2" s="646"/>
      <c r="J2" s="646"/>
      <c r="K2" s="646"/>
      <c r="L2" s="646"/>
      <c r="M2" s="646"/>
    </row>
    <row r="3" spans="1:13" s="92" customFormat="1" ht="62" customHeight="1">
      <c r="A3" s="90" t="s">
        <v>238</v>
      </c>
      <c r="B3" s="90" t="s">
        <v>239</v>
      </c>
      <c r="C3" s="90" t="s">
        <v>348</v>
      </c>
      <c r="D3" s="90" t="s">
        <v>240</v>
      </c>
      <c r="E3" s="90" t="s">
        <v>256</v>
      </c>
      <c r="F3" s="90" t="s">
        <v>393</v>
      </c>
      <c r="G3" s="90" t="s">
        <v>242</v>
      </c>
      <c r="H3" s="90" t="s">
        <v>25</v>
      </c>
      <c r="I3" s="90" t="s">
        <v>26</v>
      </c>
      <c r="J3" s="90" t="s">
        <v>27</v>
      </c>
      <c r="K3" s="90" t="s">
        <v>243</v>
      </c>
      <c r="L3" s="90" t="s">
        <v>29</v>
      </c>
      <c r="M3" s="90" t="s">
        <v>244</v>
      </c>
    </row>
    <row r="4" spans="1:13" ht="47" customHeight="1">
      <c r="A4" s="111" t="s">
        <v>380</v>
      </c>
      <c r="B4" s="97" t="s">
        <v>381</v>
      </c>
      <c r="C4" s="798" t="s">
        <v>602</v>
      </c>
      <c r="D4" s="119" t="s">
        <v>347</v>
      </c>
      <c r="E4" s="130">
        <v>65</v>
      </c>
      <c r="F4" s="96">
        <v>4</v>
      </c>
      <c r="G4" s="111">
        <v>8</v>
      </c>
      <c r="H4" s="111">
        <v>0</v>
      </c>
      <c r="I4" s="111">
        <v>0</v>
      </c>
      <c r="J4" s="111">
        <v>11</v>
      </c>
      <c r="K4" s="111">
        <v>7</v>
      </c>
      <c r="L4" s="111">
        <v>3</v>
      </c>
      <c r="M4" s="109"/>
    </row>
    <row r="5" spans="1:13" ht="47" customHeight="1">
      <c r="A5" s="111" t="s">
        <v>380</v>
      </c>
      <c r="B5" s="97" t="s">
        <v>381</v>
      </c>
      <c r="C5" s="799"/>
      <c r="D5" s="119" t="s">
        <v>245</v>
      </c>
      <c r="E5" s="130">
        <v>720</v>
      </c>
      <c r="F5" s="96">
        <v>87</v>
      </c>
      <c r="G5" s="111">
        <v>56</v>
      </c>
      <c r="H5" s="111">
        <v>44</v>
      </c>
      <c r="I5" s="111">
        <v>22</v>
      </c>
      <c r="J5" s="111">
        <v>32</v>
      </c>
      <c r="K5" s="111">
        <v>25</v>
      </c>
      <c r="L5" s="111">
        <v>15</v>
      </c>
      <c r="M5" s="109"/>
    </row>
    <row r="6" spans="1:13" ht="47" customHeight="1">
      <c r="A6" s="111" t="s">
        <v>380</v>
      </c>
      <c r="B6" s="97" t="s">
        <v>381</v>
      </c>
      <c r="C6" s="799"/>
      <c r="D6" s="119" t="s">
        <v>246</v>
      </c>
      <c r="E6" s="130">
        <v>115</v>
      </c>
      <c r="F6" s="96">
        <v>66</v>
      </c>
      <c r="G6" s="111">
        <v>35</v>
      </c>
      <c r="H6" s="111">
        <v>10</v>
      </c>
      <c r="I6" s="111">
        <v>6</v>
      </c>
      <c r="J6" s="111">
        <v>15</v>
      </c>
      <c r="K6" s="111">
        <v>26</v>
      </c>
      <c r="L6" s="111">
        <v>10</v>
      </c>
      <c r="M6" s="109"/>
    </row>
    <row r="7" spans="1:13" ht="47" customHeight="1">
      <c r="A7" s="111" t="s">
        <v>380</v>
      </c>
      <c r="B7" s="97" t="s">
        <v>381</v>
      </c>
      <c r="C7" s="799"/>
      <c r="D7" s="119" t="s">
        <v>247</v>
      </c>
      <c r="E7" s="130">
        <v>85</v>
      </c>
      <c r="F7" s="96">
        <v>14</v>
      </c>
      <c r="G7" s="111">
        <v>39</v>
      </c>
      <c r="H7" s="111">
        <v>25</v>
      </c>
      <c r="I7" s="111">
        <v>7</v>
      </c>
      <c r="J7" s="111">
        <v>56</v>
      </c>
      <c r="K7" s="111">
        <v>49</v>
      </c>
      <c r="L7" s="111">
        <v>25</v>
      </c>
      <c r="M7" s="109"/>
    </row>
    <row r="8" spans="1:13" ht="47" customHeight="1">
      <c r="A8" s="111" t="s">
        <v>380</v>
      </c>
      <c r="B8" s="97" t="s">
        <v>381</v>
      </c>
      <c r="C8" s="800"/>
      <c r="D8" s="119" t="s">
        <v>248</v>
      </c>
      <c r="E8" s="130">
        <v>40</v>
      </c>
      <c r="F8" s="96">
        <v>33</v>
      </c>
      <c r="G8" s="111">
        <v>28</v>
      </c>
      <c r="H8" s="111">
        <v>22</v>
      </c>
      <c r="I8" s="111">
        <v>7</v>
      </c>
      <c r="J8" s="111">
        <v>25</v>
      </c>
      <c r="K8" s="111">
        <v>13</v>
      </c>
      <c r="L8" s="111">
        <v>5</v>
      </c>
      <c r="M8" s="109"/>
    </row>
    <row r="9" spans="1:13">
      <c r="A9" s="99"/>
      <c r="B9" s="99"/>
      <c r="C9" s="99"/>
      <c r="D9" s="99"/>
      <c r="E9" s="99"/>
      <c r="F9" s="99"/>
      <c r="G9" s="99"/>
      <c r="H9" s="99"/>
      <c r="I9" s="99"/>
      <c r="J9" s="99"/>
      <c r="K9" s="99"/>
      <c r="L9" s="99"/>
    </row>
    <row r="10" spans="1:13" ht="32" customHeight="1">
      <c r="A10" s="646" t="s">
        <v>400</v>
      </c>
      <c r="B10" s="646"/>
      <c r="C10" s="646"/>
      <c r="D10" s="646"/>
      <c r="E10" s="646"/>
      <c r="F10" s="646"/>
      <c r="G10" s="646"/>
      <c r="H10" s="646"/>
      <c r="I10" s="646"/>
      <c r="J10" s="646"/>
      <c r="K10" s="646"/>
      <c r="L10" s="646"/>
    </row>
    <row r="11" spans="1:13" s="92" customFormat="1" ht="64.25" customHeight="1">
      <c r="A11" s="90" t="s">
        <v>238</v>
      </c>
      <c r="B11" s="90" t="s">
        <v>239</v>
      </c>
      <c r="C11" s="90" t="s">
        <v>348</v>
      </c>
      <c r="D11" s="90" t="s">
        <v>261</v>
      </c>
      <c r="E11" s="90" t="s">
        <v>256</v>
      </c>
      <c r="F11" s="90" t="s">
        <v>393</v>
      </c>
      <c r="G11" s="90" t="s">
        <v>242</v>
      </c>
      <c r="H11" s="90" t="s">
        <v>25</v>
      </c>
      <c r="I11" s="90" t="s">
        <v>26</v>
      </c>
      <c r="J11" s="90" t="s">
        <v>27</v>
      </c>
      <c r="K11" s="90" t="s">
        <v>243</v>
      </c>
      <c r="L11" s="90" t="s">
        <v>29</v>
      </c>
    </row>
    <row r="12" spans="1:13" ht="36" customHeight="1">
      <c r="A12" s="111" t="s">
        <v>380</v>
      </c>
      <c r="B12" s="97" t="s">
        <v>381</v>
      </c>
      <c r="C12" s="801" t="s">
        <v>603</v>
      </c>
      <c r="D12" s="105" t="s">
        <v>347</v>
      </c>
      <c r="E12" s="132">
        <f>E4/$E4</f>
        <v>1</v>
      </c>
      <c r="F12" s="123">
        <f>F4/$E$4</f>
        <v>6.1538461538461542E-2</v>
      </c>
      <c r="G12" s="123">
        <f t="shared" ref="G12:L12" si="0">G4/$E$4</f>
        <v>0.12307692307692308</v>
      </c>
      <c r="H12" s="123">
        <f t="shared" si="0"/>
        <v>0</v>
      </c>
      <c r="I12" s="123">
        <f t="shared" si="0"/>
        <v>0</v>
      </c>
      <c r="J12" s="123">
        <f t="shared" si="0"/>
        <v>0.16923076923076924</v>
      </c>
      <c r="K12" s="123">
        <f t="shared" si="0"/>
        <v>0.1076923076923077</v>
      </c>
      <c r="L12" s="123">
        <f t="shared" si="0"/>
        <v>4.6153846153846156E-2</v>
      </c>
    </row>
    <row r="13" spans="1:13" ht="29.5">
      <c r="A13" s="111" t="s">
        <v>380</v>
      </c>
      <c r="B13" s="97" t="s">
        <v>381</v>
      </c>
      <c r="C13" s="801"/>
      <c r="D13" s="119" t="s">
        <v>245</v>
      </c>
      <c r="E13" s="132">
        <f>E5/$E$5</f>
        <v>1</v>
      </c>
      <c r="F13" s="132">
        <f t="shared" ref="F13:L13" si="1">F5/$E$5</f>
        <v>0.12083333333333333</v>
      </c>
      <c r="G13" s="132">
        <f t="shared" si="1"/>
        <v>7.7777777777777779E-2</v>
      </c>
      <c r="H13" s="132">
        <f t="shared" si="1"/>
        <v>6.1111111111111109E-2</v>
      </c>
      <c r="I13" s="132">
        <f t="shared" si="1"/>
        <v>3.0555555555555555E-2</v>
      </c>
      <c r="J13" s="132">
        <f t="shared" si="1"/>
        <v>4.4444444444444446E-2</v>
      </c>
      <c r="K13" s="132">
        <f t="shared" si="1"/>
        <v>3.4722222222222224E-2</v>
      </c>
      <c r="L13" s="132">
        <f t="shared" si="1"/>
        <v>2.0833333333333332E-2</v>
      </c>
    </row>
    <row r="14" spans="1:13" ht="29.5">
      <c r="A14" s="111" t="s">
        <v>380</v>
      </c>
      <c r="B14" s="97" t="s">
        <v>381</v>
      </c>
      <c r="C14" s="801"/>
      <c r="D14" s="119" t="s">
        <v>246</v>
      </c>
      <c r="E14" s="132">
        <f>E6/$E$6</f>
        <v>1</v>
      </c>
      <c r="F14" s="132">
        <f t="shared" ref="F14:L14" si="2">F6/$E$6</f>
        <v>0.57391304347826089</v>
      </c>
      <c r="G14" s="132">
        <f t="shared" si="2"/>
        <v>0.30434782608695654</v>
      </c>
      <c r="H14" s="132">
        <f t="shared" si="2"/>
        <v>8.6956521739130432E-2</v>
      </c>
      <c r="I14" s="132">
        <f t="shared" si="2"/>
        <v>5.2173913043478258E-2</v>
      </c>
      <c r="J14" s="132">
        <f t="shared" si="2"/>
        <v>0.13043478260869565</v>
      </c>
      <c r="K14" s="132">
        <f t="shared" si="2"/>
        <v>0.22608695652173913</v>
      </c>
      <c r="L14" s="132">
        <f t="shared" si="2"/>
        <v>8.6956521739130432E-2</v>
      </c>
    </row>
    <row r="15" spans="1:13" ht="29.5">
      <c r="A15" s="111" t="s">
        <v>380</v>
      </c>
      <c r="B15" s="97" t="s">
        <v>381</v>
      </c>
      <c r="C15" s="801"/>
      <c r="D15" s="119" t="s">
        <v>247</v>
      </c>
      <c r="E15" s="132">
        <f>E7/$E$7</f>
        <v>1</v>
      </c>
      <c r="F15" s="132">
        <f t="shared" ref="F15:L15" si="3">F7/$E$7</f>
        <v>0.16470588235294117</v>
      </c>
      <c r="G15" s="132">
        <f t="shared" si="3"/>
        <v>0.45882352941176469</v>
      </c>
      <c r="H15" s="132">
        <f t="shared" si="3"/>
        <v>0.29411764705882354</v>
      </c>
      <c r="I15" s="132">
        <f t="shared" si="3"/>
        <v>8.2352941176470587E-2</v>
      </c>
      <c r="J15" s="132">
        <f t="shared" si="3"/>
        <v>0.6588235294117647</v>
      </c>
      <c r="K15" s="132">
        <f t="shared" si="3"/>
        <v>0.57647058823529407</v>
      </c>
      <c r="L15" s="132">
        <f t="shared" si="3"/>
        <v>0.29411764705882354</v>
      </c>
    </row>
    <row r="16" spans="1:13" ht="29.5">
      <c r="A16" s="111" t="s">
        <v>380</v>
      </c>
      <c r="B16" s="97" t="s">
        <v>381</v>
      </c>
      <c r="C16" s="801"/>
      <c r="D16" s="119" t="s">
        <v>248</v>
      </c>
      <c r="E16" s="132">
        <f>E8/$E$8</f>
        <v>1</v>
      </c>
      <c r="F16" s="132">
        <f t="shared" ref="F16:L16" si="4">F8/$E$8</f>
        <v>0.82499999999999996</v>
      </c>
      <c r="G16" s="132">
        <f t="shared" si="4"/>
        <v>0.7</v>
      </c>
      <c r="H16" s="132">
        <f t="shared" si="4"/>
        <v>0.55000000000000004</v>
      </c>
      <c r="I16" s="132">
        <f t="shared" si="4"/>
        <v>0.17499999999999999</v>
      </c>
      <c r="J16" s="132">
        <f t="shared" si="4"/>
        <v>0.625</v>
      </c>
      <c r="K16" s="132">
        <f t="shared" si="4"/>
        <v>0.32500000000000001</v>
      </c>
      <c r="L16" s="132">
        <f t="shared" si="4"/>
        <v>0.125</v>
      </c>
    </row>
  </sheetData>
  <mergeCells count="5">
    <mergeCell ref="A1:M1"/>
    <mergeCell ref="A2:M2"/>
    <mergeCell ref="A10:L10"/>
    <mergeCell ref="C4:C8"/>
    <mergeCell ref="C12:C1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7F189-E2D6-1847-A3E0-0A7D55433DDF}">
  <sheetPr>
    <tabColor rgb="FFA1E9ED"/>
  </sheetPr>
  <dimension ref="A1:M12"/>
  <sheetViews>
    <sheetView zoomScale="70" zoomScaleNormal="70" workbookViewId="0">
      <selection activeCell="B5" sqref="B5:B6"/>
    </sheetView>
  </sheetViews>
  <sheetFormatPr baseColWidth="10" defaultColWidth="10.6328125" defaultRowHeight="15.75" customHeight="1"/>
  <cols>
    <col min="1" max="1" width="10.6328125" style="91"/>
    <col min="2" max="2" width="20" style="91" customWidth="1"/>
    <col min="3" max="3" width="18.36328125" style="91" customWidth="1"/>
    <col min="4" max="4" width="24" style="91" customWidth="1"/>
    <col min="5" max="5" width="25.6328125" style="91" customWidth="1"/>
    <col min="6" max="6" width="22.6328125" style="91" customWidth="1"/>
    <col min="7" max="7" width="15.6328125" style="91" customWidth="1"/>
    <col min="8" max="8" width="27" style="91" customWidth="1"/>
    <col min="9" max="10" width="25.36328125" style="91" customWidth="1"/>
    <col min="11" max="11" width="32.36328125" style="91" customWidth="1"/>
    <col min="12" max="12" width="25.36328125" style="91" customWidth="1"/>
    <col min="13" max="13" width="21.6328125" style="91" customWidth="1"/>
    <col min="14" max="16384" width="10.6328125" style="91"/>
  </cols>
  <sheetData>
    <row r="1" spans="1:13" ht="53" customHeight="1">
      <c r="A1" s="607" t="s">
        <v>460</v>
      </c>
      <c r="B1" s="607"/>
      <c r="C1" s="607"/>
      <c r="D1" s="607"/>
      <c r="E1" s="607"/>
      <c r="F1" s="607"/>
      <c r="G1" s="607"/>
      <c r="H1" s="607"/>
      <c r="I1" s="607"/>
      <c r="J1" s="607"/>
      <c r="K1" s="607"/>
      <c r="L1" s="607"/>
      <c r="M1" s="607"/>
    </row>
    <row r="2" spans="1:13" ht="24" customHeight="1">
      <c r="A2" s="607" t="s">
        <v>402</v>
      </c>
      <c r="B2" s="607"/>
      <c r="C2" s="607"/>
      <c r="D2" s="607"/>
      <c r="E2" s="607"/>
      <c r="F2" s="607"/>
      <c r="G2" s="607"/>
      <c r="H2" s="607"/>
      <c r="I2" s="607"/>
      <c r="J2" s="607"/>
      <c r="K2" s="607"/>
      <c r="L2" s="607"/>
      <c r="M2" s="607"/>
    </row>
    <row r="3" spans="1:13" s="92" customFormat="1" ht="25.25" customHeight="1">
      <c r="A3" s="607" t="s">
        <v>238</v>
      </c>
      <c r="B3" s="607" t="s">
        <v>239</v>
      </c>
      <c r="C3" s="607" t="s">
        <v>348</v>
      </c>
      <c r="D3" s="607" t="s">
        <v>262</v>
      </c>
      <c r="E3" s="607" t="s">
        <v>263</v>
      </c>
      <c r="F3" s="607" t="s">
        <v>242</v>
      </c>
      <c r="G3" s="607"/>
      <c r="H3" s="607"/>
      <c r="I3" s="607" t="s">
        <v>25</v>
      </c>
      <c r="J3" s="607"/>
      <c r="K3" s="607" t="s">
        <v>29</v>
      </c>
      <c r="L3" s="607"/>
      <c r="M3" s="607" t="s">
        <v>244</v>
      </c>
    </row>
    <row r="4" spans="1:13" ht="144" customHeight="1">
      <c r="A4" s="607"/>
      <c r="B4" s="607"/>
      <c r="C4" s="607"/>
      <c r="D4" s="607"/>
      <c r="E4" s="607"/>
      <c r="F4" s="124" t="s">
        <v>251</v>
      </c>
      <c r="G4" s="125" t="s">
        <v>252</v>
      </c>
      <c r="H4" s="125" t="s">
        <v>407</v>
      </c>
      <c r="I4" s="125" t="s">
        <v>410</v>
      </c>
      <c r="J4" s="125" t="s">
        <v>411</v>
      </c>
      <c r="K4" s="125" t="s">
        <v>408</v>
      </c>
      <c r="L4" s="125" t="s">
        <v>409</v>
      </c>
      <c r="M4" s="607"/>
    </row>
    <row r="5" spans="1:13" ht="136.25" customHeight="1">
      <c r="A5" s="109" t="s">
        <v>651</v>
      </c>
      <c r="B5" s="109" t="s">
        <v>652</v>
      </c>
      <c r="C5" s="794" t="s">
        <v>602</v>
      </c>
      <c r="D5" s="110" t="s">
        <v>490</v>
      </c>
      <c r="E5" s="103">
        <v>74</v>
      </c>
      <c r="F5" s="103">
        <v>40</v>
      </c>
      <c r="G5" s="103">
        <v>34</v>
      </c>
      <c r="H5" s="120" t="s">
        <v>392</v>
      </c>
      <c r="I5" s="103">
        <v>2</v>
      </c>
      <c r="J5" s="103">
        <v>72</v>
      </c>
      <c r="K5" s="103">
        <v>4</v>
      </c>
      <c r="L5" s="113">
        <v>70</v>
      </c>
      <c r="M5" s="117"/>
    </row>
    <row r="6" spans="1:13" ht="70.25" customHeight="1">
      <c r="A6" s="109" t="s">
        <v>651</v>
      </c>
      <c r="B6" s="109" t="s">
        <v>652</v>
      </c>
      <c r="C6" s="796"/>
      <c r="D6" s="110" t="s">
        <v>491</v>
      </c>
      <c r="E6" s="113">
        <v>390</v>
      </c>
      <c r="F6" s="113">
        <v>210</v>
      </c>
      <c r="G6" s="113">
        <v>180</v>
      </c>
      <c r="H6" s="120" t="s">
        <v>392</v>
      </c>
      <c r="I6" s="113">
        <v>1</v>
      </c>
      <c r="J6" s="113">
        <v>389</v>
      </c>
      <c r="K6" s="113">
        <v>3</v>
      </c>
      <c r="L6" s="113">
        <v>387</v>
      </c>
      <c r="M6" s="117"/>
    </row>
    <row r="7" spans="1:13" ht="18">
      <c r="A7" s="99"/>
      <c r="B7" s="99"/>
      <c r="C7" s="99"/>
      <c r="D7" s="118"/>
      <c r="E7" s="99"/>
      <c r="F7" s="99"/>
      <c r="G7" s="99"/>
      <c r="H7" s="99"/>
    </row>
    <row r="8" spans="1:13" ht="32" customHeight="1">
      <c r="A8" s="607" t="s">
        <v>403</v>
      </c>
      <c r="B8" s="607"/>
      <c r="C8" s="607"/>
      <c r="D8" s="607"/>
      <c r="E8" s="607"/>
      <c r="F8" s="607"/>
      <c r="G8" s="607"/>
      <c r="H8" s="607"/>
      <c r="I8" s="607"/>
      <c r="J8" s="607"/>
      <c r="K8" s="607"/>
      <c r="L8" s="607"/>
    </row>
    <row r="9" spans="1:13" s="92" customFormat="1" ht="25.25" customHeight="1">
      <c r="A9" s="607" t="s">
        <v>238</v>
      </c>
      <c r="B9" s="607" t="s">
        <v>239</v>
      </c>
      <c r="C9" s="607" t="s">
        <v>348</v>
      </c>
      <c r="D9" s="607" t="s">
        <v>262</v>
      </c>
      <c r="E9" s="607" t="s">
        <v>263</v>
      </c>
      <c r="F9" s="607" t="s">
        <v>242</v>
      </c>
      <c r="G9" s="607"/>
      <c r="H9" s="607"/>
      <c r="I9" s="607" t="s">
        <v>25</v>
      </c>
      <c r="J9" s="607"/>
      <c r="K9" s="607" t="s">
        <v>29</v>
      </c>
      <c r="L9" s="607"/>
    </row>
    <row r="10" spans="1:13" ht="129" customHeight="1">
      <c r="A10" s="607"/>
      <c r="B10" s="607"/>
      <c r="C10" s="607"/>
      <c r="D10" s="607"/>
      <c r="E10" s="607"/>
      <c r="F10" s="124" t="s">
        <v>251</v>
      </c>
      <c r="G10" s="125" t="s">
        <v>252</v>
      </c>
      <c r="H10" s="125" t="s">
        <v>407</v>
      </c>
      <c r="I10" s="125" t="s">
        <v>378</v>
      </c>
      <c r="J10" s="125" t="s">
        <v>379</v>
      </c>
      <c r="K10" s="125" t="s">
        <v>408</v>
      </c>
      <c r="L10" s="125" t="s">
        <v>409</v>
      </c>
    </row>
    <row r="11" spans="1:13" ht="80" customHeight="1">
      <c r="A11" s="109" t="s">
        <v>651</v>
      </c>
      <c r="B11" s="109" t="s">
        <v>652</v>
      </c>
      <c r="C11" s="104" t="s">
        <v>603</v>
      </c>
      <c r="D11" s="110" t="s">
        <v>490</v>
      </c>
      <c r="E11" s="126">
        <f t="shared" ref="E11:L11" si="0">E5/$E$5</f>
        <v>1</v>
      </c>
      <c r="F11" s="127">
        <f t="shared" si="0"/>
        <v>0.54054054054054057</v>
      </c>
      <c r="G11" s="127">
        <f t="shared" si="0"/>
        <v>0.45945945945945948</v>
      </c>
      <c r="H11" s="127" t="e">
        <f t="shared" si="0"/>
        <v>#VALUE!</v>
      </c>
      <c r="I11" s="127">
        <f t="shared" si="0"/>
        <v>2.7027027027027029E-2</v>
      </c>
      <c r="J11" s="127">
        <f t="shared" si="0"/>
        <v>0.97297297297297303</v>
      </c>
      <c r="K11" s="128">
        <f t="shared" si="0"/>
        <v>5.4054054054054057E-2</v>
      </c>
      <c r="L11" s="129">
        <f t="shared" si="0"/>
        <v>0.94594594594594594</v>
      </c>
    </row>
    <row r="12" spans="1:13" ht="57" customHeight="1">
      <c r="A12" s="109" t="s">
        <v>651</v>
      </c>
      <c r="B12" s="109" t="s">
        <v>652</v>
      </c>
      <c r="C12" s="104" t="s">
        <v>603</v>
      </c>
      <c r="D12" s="110" t="s">
        <v>491</v>
      </c>
      <c r="E12" s="126">
        <f>E6/$E$6</f>
        <v>1</v>
      </c>
      <c r="F12" s="126">
        <f t="shared" ref="F12:L12" si="1">F6/$E$6</f>
        <v>0.53846153846153844</v>
      </c>
      <c r="G12" s="126">
        <f>G6/$E$6</f>
        <v>0.46153846153846156</v>
      </c>
      <c r="H12" s="126" t="e">
        <f>H6/$E$6</f>
        <v>#VALUE!</v>
      </c>
      <c r="I12" s="126">
        <f>I6/$E$6</f>
        <v>2.5641025641025641E-3</v>
      </c>
      <c r="J12" s="126">
        <f t="shared" si="1"/>
        <v>0.99743589743589745</v>
      </c>
      <c r="K12" s="126">
        <f>K6/$E$6</f>
        <v>7.6923076923076927E-3</v>
      </c>
      <c r="L12" s="126">
        <f t="shared" si="1"/>
        <v>0.99230769230769234</v>
      </c>
    </row>
  </sheetData>
  <mergeCells count="21">
    <mergeCell ref="A1:M1"/>
    <mergeCell ref="A2:M2"/>
    <mergeCell ref="A3:A4"/>
    <mergeCell ref="B3:B4"/>
    <mergeCell ref="C3:C4"/>
    <mergeCell ref="D3:D4"/>
    <mergeCell ref="E3:E4"/>
    <mergeCell ref="F3:H3"/>
    <mergeCell ref="I3:J3"/>
    <mergeCell ref="K3:L3"/>
    <mergeCell ref="M3:M4"/>
    <mergeCell ref="C5:C6"/>
    <mergeCell ref="A8:L8"/>
    <mergeCell ref="A9:A10"/>
    <mergeCell ref="B9:B10"/>
    <mergeCell ref="C9:C10"/>
    <mergeCell ref="D9:D10"/>
    <mergeCell ref="E9:E10"/>
    <mergeCell ref="F9:H9"/>
    <mergeCell ref="I9:J9"/>
    <mergeCell ref="K9:L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EF689-1236-F747-A231-F01CE6886239}">
  <sheetPr>
    <tabColor rgb="FFA1E9ED"/>
  </sheetPr>
  <dimension ref="A1:M12"/>
  <sheetViews>
    <sheetView topLeftCell="D1" zoomScale="70" zoomScaleNormal="70" workbookViewId="0">
      <selection activeCell="H12" sqref="H12"/>
    </sheetView>
  </sheetViews>
  <sheetFormatPr baseColWidth="10" defaultColWidth="10.6328125" defaultRowHeight="15.75" customHeight="1"/>
  <cols>
    <col min="1" max="1" width="10.6328125" style="91"/>
    <col min="2" max="2" width="20" style="91" customWidth="1"/>
    <col min="3" max="3" width="18.36328125" style="91" customWidth="1"/>
    <col min="4" max="4" width="24" style="91" customWidth="1"/>
    <col min="5" max="5" width="18.453125" style="91" customWidth="1"/>
    <col min="6" max="7" width="15.6328125" style="91" customWidth="1"/>
    <col min="8" max="8" width="27" style="91" customWidth="1"/>
    <col min="9" max="12" width="25.36328125" style="91" customWidth="1"/>
    <col min="13" max="13" width="21.6328125" style="91" customWidth="1"/>
    <col min="14" max="16384" width="10.6328125" style="91"/>
  </cols>
  <sheetData>
    <row r="1" spans="1:13" ht="53" customHeight="1">
      <c r="A1" s="646" t="s">
        <v>460</v>
      </c>
      <c r="B1" s="646"/>
      <c r="C1" s="646"/>
      <c r="D1" s="646"/>
      <c r="E1" s="646"/>
      <c r="F1" s="646"/>
      <c r="G1" s="646"/>
      <c r="H1" s="646"/>
      <c r="I1" s="646"/>
      <c r="J1" s="646"/>
      <c r="K1" s="646"/>
      <c r="L1" s="646"/>
      <c r="M1" s="646"/>
    </row>
    <row r="2" spans="1:13" ht="24" customHeight="1">
      <c r="A2" s="646" t="s">
        <v>402</v>
      </c>
      <c r="B2" s="646"/>
      <c r="C2" s="646"/>
      <c r="D2" s="646"/>
      <c r="E2" s="646"/>
      <c r="F2" s="646"/>
      <c r="G2" s="646"/>
      <c r="H2" s="646"/>
      <c r="I2" s="646"/>
      <c r="J2" s="646"/>
      <c r="K2" s="646"/>
      <c r="L2" s="646"/>
      <c r="M2" s="646"/>
    </row>
    <row r="3" spans="1:13" s="92" customFormat="1" ht="25.25" customHeight="1">
      <c r="A3" s="646" t="s">
        <v>238</v>
      </c>
      <c r="B3" s="646" t="s">
        <v>239</v>
      </c>
      <c r="C3" s="646" t="s">
        <v>348</v>
      </c>
      <c r="D3" s="646" t="s">
        <v>262</v>
      </c>
      <c r="E3" s="646" t="s">
        <v>263</v>
      </c>
      <c r="F3" s="646" t="s">
        <v>242</v>
      </c>
      <c r="G3" s="646"/>
      <c r="H3" s="646"/>
      <c r="I3" s="646" t="s">
        <v>25</v>
      </c>
      <c r="J3" s="646"/>
      <c r="K3" s="646" t="s">
        <v>29</v>
      </c>
      <c r="L3" s="646"/>
      <c r="M3" s="646" t="s">
        <v>244</v>
      </c>
    </row>
    <row r="4" spans="1:13" ht="144" customHeight="1">
      <c r="A4" s="646"/>
      <c r="B4" s="646"/>
      <c r="C4" s="646"/>
      <c r="D4" s="646"/>
      <c r="E4" s="646"/>
      <c r="F4" s="114" t="s">
        <v>251</v>
      </c>
      <c r="G4" s="115" t="s">
        <v>252</v>
      </c>
      <c r="H4" s="115" t="s">
        <v>407</v>
      </c>
      <c r="I4" s="115" t="s">
        <v>410</v>
      </c>
      <c r="J4" s="115" t="s">
        <v>411</v>
      </c>
      <c r="K4" s="115" t="s">
        <v>408</v>
      </c>
      <c r="L4" s="115" t="s">
        <v>409</v>
      </c>
      <c r="M4" s="646"/>
    </row>
    <row r="5" spans="1:13" ht="70.25" customHeight="1">
      <c r="A5" s="105" t="s">
        <v>380</v>
      </c>
      <c r="B5" s="105" t="s">
        <v>381</v>
      </c>
      <c r="C5" s="802" t="s">
        <v>602</v>
      </c>
      <c r="D5" s="116" t="s">
        <v>490</v>
      </c>
      <c r="E5" s="96">
        <v>31</v>
      </c>
      <c r="F5" s="96">
        <v>12</v>
      </c>
      <c r="G5" s="96">
        <v>15</v>
      </c>
      <c r="H5" s="96">
        <v>4</v>
      </c>
      <c r="I5" s="96">
        <v>20</v>
      </c>
      <c r="J5" s="96">
        <v>11</v>
      </c>
      <c r="K5" s="96">
        <v>28</v>
      </c>
      <c r="L5" s="96">
        <v>3</v>
      </c>
      <c r="M5" s="117"/>
    </row>
    <row r="6" spans="1:13" ht="70.25" customHeight="1">
      <c r="A6" s="105" t="s">
        <v>380</v>
      </c>
      <c r="B6" s="105" t="s">
        <v>381</v>
      </c>
      <c r="C6" s="803"/>
      <c r="D6" s="116" t="s">
        <v>491</v>
      </c>
      <c r="E6" s="96">
        <v>124</v>
      </c>
      <c r="F6" s="96">
        <v>63</v>
      </c>
      <c r="G6" s="96">
        <v>61</v>
      </c>
      <c r="H6" s="96" t="s">
        <v>392</v>
      </c>
      <c r="I6" s="96">
        <v>78</v>
      </c>
      <c r="J6" s="96">
        <v>46</v>
      </c>
      <c r="K6" s="96">
        <v>35</v>
      </c>
      <c r="L6" s="96">
        <v>89</v>
      </c>
      <c r="M6" s="117"/>
    </row>
    <row r="7" spans="1:13" ht="18">
      <c r="A7" s="99"/>
      <c r="B7" s="99"/>
      <c r="C7" s="99"/>
      <c r="D7" s="118"/>
      <c r="E7" s="99"/>
      <c r="F7" s="99"/>
      <c r="G7" s="99"/>
      <c r="H7" s="99"/>
    </row>
    <row r="8" spans="1:13" ht="32" customHeight="1">
      <c r="A8" s="646" t="s">
        <v>403</v>
      </c>
      <c r="B8" s="646"/>
      <c r="C8" s="646"/>
      <c r="D8" s="646"/>
      <c r="E8" s="646"/>
      <c r="F8" s="646"/>
      <c r="G8" s="646"/>
      <c r="H8" s="646"/>
      <c r="I8" s="646"/>
      <c r="J8" s="646"/>
      <c r="K8" s="646"/>
      <c r="L8" s="646"/>
    </row>
    <row r="9" spans="1:13" s="92" customFormat="1" ht="25.25" customHeight="1">
      <c r="A9" s="646" t="s">
        <v>238</v>
      </c>
      <c r="B9" s="646" t="s">
        <v>239</v>
      </c>
      <c r="C9" s="646" t="s">
        <v>348</v>
      </c>
      <c r="D9" s="646" t="s">
        <v>262</v>
      </c>
      <c r="E9" s="646" t="s">
        <v>263</v>
      </c>
      <c r="F9" s="646" t="s">
        <v>242</v>
      </c>
      <c r="G9" s="646"/>
      <c r="H9" s="646"/>
      <c r="I9" s="646" t="s">
        <v>25</v>
      </c>
      <c r="J9" s="646"/>
      <c r="K9" s="646" t="s">
        <v>29</v>
      </c>
      <c r="L9" s="646"/>
    </row>
    <row r="10" spans="1:13" ht="129" customHeight="1">
      <c r="A10" s="646"/>
      <c r="B10" s="646"/>
      <c r="C10" s="646"/>
      <c r="D10" s="646"/>
      <c r="E10" s="646"/>
      <c r="F10" s="114" t="s">
        <v>251</v>
      </c>
      <c r="G10" s="115" t="s">
        <v>252</v>
      </c>
      <c r="H10" s="115" t="s">
        <v>407</v>
      </c>
      <c r="I10" s="115" t="s">
        <v>378</v>
      </c>
      <c r="J10" s="115" t="s">
        <v>379</v>
      </c>
      <c r="K10" s="115" t="s">
        <v>408</v>
      </c>
      <c r="L10" s="115" t="s">
        <v>409</v>
      </c>
    </row>
    <row r="11" spans="1:13" ht="80" customHeight="1">
      <c r="A11" s="105" t="s">
        <v>380</v>
      </c>
      <c r="B11" s="105" t="s">
        <v>381</v>
      </c>
      <c r="C11" s="119" t="s">
        <v>603</v>
      </c>
      <c r="D11" s="116" t="s">
        <v>490</v>
      </c>
      <c r="E11" s="120">
        <f t="shared" ref="E11:L11" si="0">E5/$E$5</f>
        <v>1</v>
      </c>
      <c r="F11" s="121">
        <f t="shared" si="0"/>
        <v>0.38709677419354838</v>
      </c>
      <c r="G11" s="121">
        <f t="shared" si="0"/>
        <v>0.4838709677419355</v>
      </c>
      <c r="H11" s="121">
        <f t="shared" si="0"/>
        <v>0.12903225806451613</v>
      </c>
      <c r="I11" s="121">
        <f t="shared" si="0"/>
        <v>0.64516129032258063</v>
      </c>
      <c r="J11" s="121">
        <f t="shared" si="0"/>
        <v>0.35483870967741937</v>
      </c>
      <c r="K11" s="122">
        <f t="shared" si="0"/>
        <v>0.90322580645161288</v>
      </c>
      <c r="L11" s="123">
        <f t="shared" si="0"/>
        <v>9.6774193548387094E-2</v>
      </c>
    </row>
    <row r="12" spans="1:13" ht="57" customHeight="1">
      <c r="A12" s="105" t="s">
        <v>380</v>
      </c>
      <c r="B12" s="105" t="s">
        <v>381</v>
      </c>
      <c r="C12" s="119" t="s">
        <v>603</v>
      </c>
      <c r="D12" s="116" t="s">
        <v>491</v>
      </c>
      <c r="E12" s="120">
        <f>E6/$E$6</f>
        <v>1</v>
      </c>
      <c r="F12" s="120">
        <f t="shared" ref="F12:L12" si="1">F6/$E$6</f>
        <v>0.50806451612903225</v>
      </c>
      <c r="G12" s="120">
        <f>G6/$E$6</f>
        <v>0.49193548387096775</v>
      </c>
      <c r="H12" s="120" t="s">
        <v>392</v>
      </c>
      <c r="I12" s="120">
        <f>I6/$E$6</f>
        <v>0.62903225806451613</v>
      </c>
      <c r="J12" s="120">
        <f t="shared" si="1"/>
        <v>0.37096774193548387</v>
      </c>
      <c r="K12" s="120">
        <f>K6/$E$6</f>
        <v>0.28225806451612906</v>
      </c>
      <c r="L12" s="120">
        <f t="shared" si="1"/>
        <v>0.717741935483871</v>
      </c>
    </row>
  </sheetData>
  <mergeCells count="21">
    <mergeCell ref="A1:M1"/>
    <mergeCell ref="A2:M2"/>
    <mergeCell ref="D3:D4"/>
    <mergeCell ref="E3:E4"/>
    <mergeCell ref="F3:H3"/>
    <mergeCell ref="I3:J3"/>
    <mergeCell ref="K3:L3"/>
    <mergeCell ref="M3:M4"/>
    <mergeCell ref="A3:A4"/>
    <mergeCell ref="B3:B4"/>
    <mergeCell ref="C3:C4"/>
    <mergeCell ref="C5:C6"/>
    <mergeCell ref="A8:L8"/>
    <mergeCell ref="D9:D10"/>
    <mergeCell ref="E9:E10"/>
    <mergeCell ref="F9:H9"/>
    <mergeCell ref="I9:J9"/>
    <mergeCell ref="K9:L9"/>
    <mergeCell ref="A9:A10"/>
    <mergeCell ref="B9:B10"/>
    <mergeCell ref="C9:C1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CC37-DCA2-7A4C-905A-DEC507CAD284}">
  <sheetPr>
    <tabColor rgb="FFA1E9ED"/>
  </sheetPr>
  <dimension ref="A1:M8"/>
  <sheetViews>
    <sheetView zoomScale="55" zoomScaleNormal="55" workbookViewId="0">
      <selection activeCell="L9" sqref="L9"/>
    </sheetView>
  </sheetViews>
  <sheetFormatPr baseColWidth="10" defaultColWidth="10.6328125" defaultRowHeight="34.25" customHeight="1"/>
  <cols>
    <col min="1" max="1" width="15.6328125" style="91" customWidth="1"/>
    <col min="2" max="2" width="17.36328125" style="91" customWidth="1"/>
    <col min="3" max="3" width="21.08984375" style="91" customWidth="1"/>
    <col min="4" max="4" width="29.6328125" style="91" customWidth="1"/>
    <col min="5" max="5" width="25.08984375" style="91" customWidth="1"/>
    <col min="6" max="6" width="27.36328125" style="91" customWidth="1"/>
    <col min="7" max="7" width="23.6328125" style="91" customWidth="1"/>
    <col min="8" max="8" width="18.453125" style="91" customWidth="1"/>
    <col min="9" max="9" width="19.08984375" style="91" customWidth="1"/>
    <col min="10" max="10" width="20" style="91" customWidth="1"/>
    <col min="11" max="11" width="18.453125" style="91" customWidth="1"/>
    <col min="12" max="12" width="28.453125" style="91" customWidth="1"/>
    <col min="13" max="13" width="21" style="91" customWidth="1"/>
    <col min="14" max="16384" width="10.6328125" style="91"/>
  </cols>
  <sheetData>
    <row r="1" spans="1:13" ht="54" customHeight="1">
      <c r="A1" s="607" t="s">
        <v>461</v>
      </c>
      <c r="B1" s="607"/>
      <c r="C1" s="607"/>
      <c r="D1" s="607"/>
      <c r="E1" s="607"/>
      <c r="F1" s="607"/>
      <c r="G1" s="607"/>
      <c r="H1" s="607"/>
      <c r="I1" s="607"/>
      <c r="J1" s="607"/>
      <c r="K1" s="607"/>
      <c r="L1" s="607"/>
      <c r="M1" s="607"/>
    </row>
    <row r="2" spans="1:13" ht="61.25" customHeight="1">
      <c r="A2" s="804" t="s">
        <v>466</v>
      </c>
      <c r="B2" s="804"/>
      <c r="C2" s="804"/>
      <c r="D2" s="804"/>
      <c r="E2" s="804"/>
      <c r="F2" s="804"/>
      <c r="G2" s="804"/>
      <c r="H2" s="804"/>
      <c r="I2" s="804"/>
      <c r="J2" s="804"/>
      <c r="K2" s="804"/>
      <c r="L2" s="573" t="s">
        <v>293</v>
      </c>
      <c r="M2" s="573"/>
    </row>
    <row r="3" spans="1:13" ht="34.25" customHeight="1">
      <c r="A3" s="607" t="s">
        <v>404</v>
      </c>
      <c r="B3" s="607"/>
      <c r="C3" s="607"/>
      <c r="D3" s="607"/>
      <c r="E3" s="607"/>
      <c r="F3" s="607"/>
      <c r="G3" s="607"/>
      <c r="H3" s="607"/>
      <c r="I3" s="607"/>
      <c r="J3" s="607"/>
      <c r="K3" s="607"/>
      <c r="L3" s="607"/>
      <c r="M3" s="607"/>
    </row>
    <row r="4" spans="1:13" s="92" customFormat="1" ht="58.25" customHeight="1">
      <c r="A4" s="100" t="s">
        <v>238</v>
      </c>
      <c r="B4" s="100" t="s">
        <v>239</v>
      </c>
      <c r="C4" s="100" t="s">
        <v>348</v>
      </c>
      <c r="D4" s="100" t="s">
        <v>497</v>
      </c>
      <c r="E4" s="100" t="s">
        <v>496</v>
      </c>
      <c r="F4" s="100" t="s">
        <v>393</v>
      </c>
      <c r="G4" s="100" t="s">
        <v>242</v>
      </c>
      <c r="H4" s="100" t="s">
        <v>25</v>
      </c>
      <c r="I4" s="100" t="s">
        <v>26</v>
      </c>
      <c r="J4" s="100" t="s">
        <v>27</v>
      </c>
      <c r="K4" s="100" t="s">
        <v>243</v>
      </c>
      <c r="L4" s="100" t="s">
        <v>29</v>
      </c>
      <c r="M4" s="100" t="s">
        <v>244</v>
      </c>
    </row>
    <row r="5" spans="1:13" ht="126" customHeight="1">
      <c r="A5" s="109" t="s">
        <v>651</v>
      </c>
      <c r="B5" s="109" t="s">
        <v>652</v>
      </c>
      <c r="C5" s="107" t="s">
        <v>602</v>
      </c>
      <c r="D5" s="107" t="s">
        <v>492</v>
      </c>
      <c r="E5" s="103">
        <v>29</v>
      </c>
      <c r="F5" s="103">
        <v>15</v>
      </c>
      <c r="G5" s="104">
        <v>20</v>
      </c>
      <c r="H5" s="104">
        <v>17</v>
      </c>
      <c r="I5" s="109">
        <v>22</v>
      </c>
      <c r="J5" s="109">
        <v>15</v>
      </c>
      <c r="K5" s="109">
        <v>12</v>
      </c>
      <c r="L5" s="109">
        <v>6</v>
      </c>
      <c r="M5" s="109"/>
    </row>
    <row r="6" spans="1:13" ht="78" customHeight="1">
      <c r="A6" s="109" t="s">
        <v>651</v>
      </c>
      <c r="B6" s="109" t="s">
        <v>652</v>
      </c>
      <c r="C6" s="107" t="s">
        <v>602</v>
      </c>
      <c r="D6" s="107" t="s">
        <v>493</v>
      </c>
      <c r="E6" s="113">
        <v>42</v>
      </c>
      <c r="F6" s="103">
        <v>39</v>
      </c>
      <c r="G6" s="104">
        <v>27</v>
      </c>
      <c r="H6" s="104">
        <v>19</v>
      </c>
      <c r="I6" s="109">
        <v>26</v>
      </c>
      <c r="J6" s="109">
        <v>11</v>
      </c>
      <c r="K6" s="109">
        <v>11</v>
      </c>
      <c r="L6" s="109">
        <v>5</v>
      </c>
      <c r="M6" s="109"/>
    </row>
    <row r="7" spans="1:13" ht="78" customHeight="1">
      <c r="A7" s="109" t="s">
        <v>651</v>
      </c>
      <c r="B7" s="109" t="s">
        <v>652</v>
      </c>
      <c r="C7" s="107" t="s">
        <v>602</v>
      </c>
      <c r="D7" s="107" t="s">
        <v>494</v>
      </c>
      <c r="E7" s="113">
        <v>19</v>
      </c>
      <c r="F7" s="103">
        <v>17</v>
      </c>
      <c r="G7" s="104">
        <v>18</v>
      </c>
      <c r="H7" s="104">
        <v>16</v>
      </c>
      <c r="I7" s="109">
        <v>17</v>
      </c>
      <c r="J7" s="109">
        <v>15</v>
      </c>
      <c r="K7" s="109">
        <v>9</v>
      </c>
      <c r="L7" s="109">
        <v>6</v>
      </c>
      <c r="M7" s="109"/>
    </row>
    <row r="8" spans="1:13" ht="78" customHeight="1">
      <c r="A8" s="109" t="s">
        <v>651</v>
      </c>
      <c r="B8" s="109" t="s">
        <v>652</v>
      </c>
      <c r="C8" s="107" t="s">
        <v>602</v>
      </c>
      <c r="D8" s="107" t="s">
        <v>495</v>
      </c>
      <c r="E8" s="113">
        <v>48</v>
      </c>
      <c r="F8" s="103">
        <v>35</v>
      </c>
      <c r="G8" s="104">
        <v>27</v>
      </c>
      <c r="H8" s="104">
        <v>26</v>
      </c>
      <c r="I8" s="109">
        <v>25</v>
      </c>
      <c r="J8" s="109">
        <v>18</v>
      </c>
      <c r="K8" s="109">
        <v>11</v>
      </c>
      <c r="L8" s="109">
        <v>4</v>
      </c>
      <c r="M8" s="109"/>
    </row>
  </sheetData>
  <mergeCells count="4">
    <mergeCell ref="A1:M1"/>
    <mergeCell ref="A2:K2"/>
    <mergeCell ref="L2:M2"/>
    <mergeCell ref="A3:M3"/>
  </mergeCells>
  <hyperlinks>
    <hyperlink ref="L2:M2" location="'Rasgos y Ejemplos'!A2:H11" display="Ir a rasgos" xr:uid="{7AAB53EB-A5A4-8345-96F3-DDF64A02F916}"/>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CB4A-D44E-514B-8EAA-F3E40EBA2769}">
  <sheetPr>
    <tabColor rgb="FFA1E9ED"/>
  </sheetPr>
  <dimension ref="A1:M8"/>
  <sheetViews>
    <sheetView zoomScale="70" zoomScaleNormal="70" workbookViewId="0">
      <selection activeCell="A3" sqref="A3:M3"/>
    </sheetView>
  </sheetViews>
  <sheetFormatPr baseColWidth="10" defaultColWidth="10.6328125" defaultRowHeight="34.25" customHeight="1"/>
  <cols>
    <col min="1" max="1" width="15.6328125" style="91" customWidth="1"/>
    <col min="2" max="2" width="17.36328125" style="91" customWidth="1"/>
    <col min="3" max="3" width="21.08984375" style="91" customWidth="1"/>
    <col min="4" max="4" width="29.6328125" style="91" customWidth="1"/>
    <col min="5" max="5" width="25.08984375" style="91" customWidth="1"/>
    <col min="6" max="6" width="27.36328125" style="91" customWidth="1"/>
    <col min="7" max="7" width="23.6328125" style="91" customWidth="1"/>
    <col min="8" max="8" width="18.453125" style="91" customWidth="1"/>
    <col min="9" max="9" width="19.08984375" style="91" customWidth="1"/>
    <col min="10" max="10" width="20" style="91" customWidth="1"/>
    <col min="11" max="11" width="18.453125" style="91" customWidth="1"/>
    <col min="12" max="12" width="28.453125" style="91" customWidth="1"/>
    <col min="13" max="13" width="21" style="91" customWidth="1"/>
    <col min="14" max="16384" width="10.6328125" style="91"/>
  </cols>
  <sheetData>
    <row r="1" spans="1:13" ht="54" customHeight="1">
      <c r="A1" s="646" t="s">
        <v>461</v>
      </c>
      <c r="B1" s="646"/>
      <c r="C1" s="646"/>
      <c r="D1" s="646"/>
      <c r="E1" s="646"/>
      <c r="F1" s="646"/>
      <c r="G1" s="646"/>
      <c r="H1" s="646"/>
      <c r="I1" s="646"/>
      <c r="J1" s="646"/>
      <c r="K1" s="646"/>
      <c r="L1" s="646"/>
      <c r="M1" s="646"/>
    </row>
    <row r="2" spans="1:13" ht="61.25" customHeight="1">
      <c r="A2" s="793" t="s">
        <v>466</v>
      </c>
      <c r="B2" s="793"/>
      <c r="C2" s="793"/>
      <c r="D2" s="793"/>
      <c r="E2" s="793"/>
      <c r="F2" s="793"/>
      <c r="G2" s="793"/>
      <c r="H2" s="793"/>
      <c r="I2" s="793"/>
      <c r="J2" s="793"/>
      <c r="K2" s="793"/>
      <c r="L2" s="590" t="s">
        <v>293</v>
      </c>
      <c r="M2" s="590"/>
    </row>
    <row r="3" spans="1:13" ht="34.25" customHeight="1">
      <c r="A3" s="646" t="s">
        <v>404</v>
      </c>
      <c r="B3" s="646"/>
      <c r="C3" s="646"/>
      <c r="D3" s="646"/>
      <c r="E3" s="646"/>
      <c r="F3" s="646"/>
      <c r="G3" s="646"/>
      <c r="H3" s="646"/>
      <c r="I3" s="646"/>
      <c r="J3" s="646"/>
      <c r="K3" s="646"/>
      <c r="L3" s="646"/>
      <c r="M3" s="646"/>
    </row>
    <row r="4" spans="1:13" s="92" customFormat="1" ht="58.25" customHeight="1">
      <c r="A4" s="90" t="s">
        <v>238</v>
      </c>
      <c r="B4" s="90" t="s">
        <v>239</v>
      </c>
      <c r="C4" s="90" t="s">
        <v>348</v>
      </c>
      <c r="D4" s="90" t="s">
        <v>497</v>
      </c>
      <c r="E4" s="90" t="s">
        <v>496</v>
      </c>
      <c r="F4" s="90" t="s">
        <v>393</v>
      </c>
      <c r="G4" s="90" t="s">
        <v>242</v>
      </c>
      <c r="H4" s="90" t="s">
        <v>25</v>
      </c>
      <c r="I4" s="90" t="s">
        <v>26</v>
      </c>
      <c r="J4" s="90" t="s">
        <v>27</v>
      </c>
      <c r="K4" s="90" t="s">
        <v>243</v>
      </c>
      <c r="L4" s="90" t="s">
        <v>29</v>
      </c>
      <c r="M4" s="90" t="s">
        <v>244</v>
      </c>
    </row>
    <row r="5" spans="1:13" ht="78" customHeight="1">
      <c r="A5" s="111" t="s">
        <v>380</v>
      </c>
      <c r="B5" s="111" t="s">
        <v>381</v>
      </c>
      <c r="C5" s="107" t="s">
        <v>602</v>
      </c>
      <c r="D5" s="112" t="s">
        <v>492</v>
      </c>
      <c r="E5" s="96">
        <v>25</v>
      </c>
      <c r="F5" s="96">
        <v>3</v>
      </c>
      <c r="G5" s="97">
        <v>13</v>
      </c>
      <c r="H5" s="97">
        <v>8</v>
      </c>
      <c r="I5" s="111">
        <v>5</v>
      </c>
      <c r="J5" s="111">
        <v>0</v>
      </c>
      <c r="K5" s="111">
        <v>0</v>
      </c>
      <c r="L5" s="111">
        <v>4</v>
      </c>
      <c r="M5" s="109"/>
    </row>
    <row r="6" spans="1:13" ht="78" customHeight="1">
      <c r="A6" s="111" t="s">
        <v>380</v>
      </c>
      <c r="B6" s="111" t="s">
        <v>381</v>
      </c>
      <c r="C6" s="107" t="s">
        <v>602</v>
      </c>
      <c r="D6" s="112" t="s">
        <v>493</v>
      </c>
      <c r="E6" s="96">
        <v>40</v>
      </c>
      <c r="F6" s="96">
        <v>22</v>
      </c>
      <c r="G6" s="97">
        <v>4</v>
      </c>
      <c r="H6" s="97">
        <v>13</v>
      </c>
      <c r="I6" s="111">
        <v>5</v>
      </c>
      <c r="J6" s="111">
        <v>7</v>
      </c>
      <c r="K6" s="111">
        <v>0</v>
      </c>
      <c r="L6" s="111">
        <v>17</v>
      </c>
      <c r="M6" s="109"/>
    </row>
    <row r="7" spans="1:13" ht="78" customHeight="1">
      <c r="A7" s="111" t="s">
        <v>380</v>
      </c>
      <c r="B7" s="111" t="s">
        <v>381</v>
      </c>
      <c r="C7" s="107" t="s">
        <v>602</v>
      </c>
      <c r="D7" s="112" t="s">
        <v>494</v>
      </c>
      <c r="E7" s="96">
        <v>50</v>
      </c>
      <c r="F7" s="96">
        <v>33</v>
      </c>
      <c r="G7" s="97">
        <v>24</v>
      </c>
      <c r="H7" s="97">
        <v>18</v>
      </c>
      <c r="I7" s="111">
        <v>3</v>
      </c>
      <c r="J7" s="111">
        <v>11</v>
      </c>
      <c r="K7" s="111">
        <v>4</v>
      </c>
      <c r="L7" s="111">
        <v>23</v>
      </c>
      <c r="M7" s="109"/>
    </row>
    <row r="8" spans="1:13" ht="78" customHeight="1">
      <c r="A8" s="111" t="s">
        <v>380</v>
      </c>
      <c r="B8" s="111" t="s">
        <v>381</v>
      </c>
      <c r="C8" s="107" t="s">
        <v>602</v>
      </c>
      <c r="D8" s="112" t="s">
        <v>495</v>
      </c>
      <c r="E8" s="96">
        <v>30</v>
      </c>
      <c r="F8" s="96">
        <v>21</v>
      </c>
      <c r="G8" s="97">
        <v>21</v>
      </c>
      <c r="H8" s="97">
        <v>12</v>
      </c>
      <c r="I8" s="111">
        <v>3</v>
      </c>
      <c r="J8" s="111">
        <v>0</v>
      </c>
      <c r="K8" s="111">
        <v>6</v>
      </c>
      <c r="L8" s="111">
        <v>13</v>
      </c>
      <c r="M8" s="109"/>
    </row>
  </sheetData>
  <mergeCells count="4">
    <mergeCell ref="A1:M1"/>
    <mergeCell ref="A3:M3"/>
    <mergeCell ref="A2:K2"/>
    <mergeCell ref="L2:M2"/>
  </mergeCells>
  <hyperlinks>
    <hyperlink ref="L2:M2" location="'Rasgos y Ejemplos'!A2:H11" display="Ir a rasgos" xr:uid="{25216924-4C92-9C49-9BE5-07D48776A72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73415-EB1C-FD48-8FAC-944344193761}">
  <sheetPr>
    <tabColor theme="9" tint="0.59999389629810485"/>
  </sheetPr>
  <dimension ref="A1:M43"/>
  <sheetViews>
    <sheetView topLeftCell="D1" zoomScale="70" zoomScaleNormal="70" workbookViewId="0">
      <selection activeCell="G10" sqref="G9:M10"/>
    </sheetView>
  </sheetViews>
  <sheetFormatPr baseColWidth="10" defaultColWidth="8.6328125" defaultRowHeight="18"/>
  <cols>
    <col min="1" max="3" width="18.6328125" style="238" customWidth="1"/>
    <col min="4" max="4" width="23" style="238" customWidth="1"/>
    <col min="5" max="5" width="20.36328125" style="238" customWidth="1"/>
    <col min="6" max="6" width="29.08984375" style="238" customWidth="1"/>
    <col min="7" max="7" width="21.36328125" style="238" customWidth="1"/>
    <col min="8" max="8" width="14.453125" style="238" customWidth="1"/>
    <col min="9" max="11" width="18.6328125" style="238" customWidth="1"/>
    <col min="12" max="12" width="28.6328125" style="238" customWidth="1"/>
    <col min="13" max="13" width="22.6328125" style="238" customWidth="1"/>
    <col min="14" max="16384" width="8.6328125" style="238"/>
  </cols>
  <sheetData>
    <row r="1" spans="1:13" ht="44" customHeight="1">
      <c r="A1" s="569" t="s">
        <v>502</v>
      </c>
      <c r="B1" s="570"/>
      <c r="C1" s="570"/>
      <c r="D1" s="570"/>
      <c r="E1" s="570"/>
      <c r="F1" s="570"/>
      <c r="G1" s="570"/>
      <c r="H1" s="570"/>
      <c r="I1" s="570"/>
      <c r="J1" s="570"/>
      <c r="K1" s="570"/>
      <c r="L1" s="570"/>
      <c r="M1" s="571"/>
    </row>
    <row r="2" spans="1:13" ht="39" customHeight="1">
      <c r="A2" s="572" t="s">
        <v>621</v>
      </c>
      <c r="B2" s="572"/>
      <c r="C2" s="572"/>
      <c r="D2" s="572"/>
      <c r="E2" s="572"/>
      <c r="F2" s="572"/>
      <c r="G2" s="572"/>
      <c r="H2" s="572"/>
      <c r="I2" s="572"/>
      <c r="J2" s="572"/>
      <c r="K2" s="572"/>
      <c r="L2" s="573" t="s">
        <v>293</v>
      </c>
      <c r="M2" s="573"/>
    </row>
    <row r="3" spans="1:13" ht="26" customHeight="1">
      <c r="A3" s="574" t="s">
        <v>362</v>
      </c>
      <c r="B3" s="575"/>
      <c r="C3" s="575"/>
      <c r="D3" s="575"/>
      <c r="E3" s="575"/>
      <c r="F3" s="575"/>
      <c r="G3" s="575"/>
      <c r="H3" s="575"/>
      <c r="I3" s="575"/>
      <c r="J3" s="575"/>
      <c r="K3" s="575"/>
      <c r="L3" s="575"/>
      <c r="M3" s="576"/>
    </row>
    <row r="4" spans="1:13" s="277" customFormat="1" ht="55.25" customHeight="1">
      <c r="A4" s="100" t="s">
        <v>238</v>
      </c>
      <c r="B4" s="100" t="s">
        <v>239</v>
      </c>
      <c r="C4" s="100" t="s">
        <v>348</v>
      </c>
      <c r="D4" s="100" t="s">
        <v>240</v>
      </c>
      <c r="E4" s="100" t="s">
        <v>241</v>
      </c>
      <c r="F4" s="100" t="s">
        <v>393</v>
      </c>
      <c r="G4" s="100" t="s">
        <v>242</v>
      </c>
      <c r="H4" s="100" t="s">
        <v>25</v>
      </c>
      <c r="I4" s="100" t="s">
        <v>26</v>
      </c>
      <c r="J4" s="100" t="s">
        <v>27</v>
      </c>
      <c r="K4" s="100" t="s">
        <v>243</v>
      </c>
      <c r="L4" s="100" t="s">
        <v>29</v>
      </c>
      <c r="M4" s="100" t="s">
        <v>244</v>
      </c>
    </row>
    <row r="5" spans="1:13" s="277" customFormat="1" ht="24.75" customHeight="1">
      <c r="A5" s="137" t="s">
        <v>651</v>
      </c>
      <c r="B5" s="137" t="s">
        <v>652</v>
      </c>
      <c r="C5" s="577" t="s">
        <v>602</v>
      </c>
      <c r="D5" s="113" t="s">
        <v>347</v>
      </c>
      <c r="E5" s="278">
        <v>1</v>
      </c>
      <c r="F5" s="279">
        <v>1</v>
      </c>
      <c r="G5" s="279">
        <v>1</v>
      </c>
      <c r="H5" s="279">
        <v>1</v>
      </c>
      <c r="I5" s="277">
        <v>1</v>
      </c>
      <c r="J5" s="279">
        <v>1</v>
      </c>
      <c r="K5" s="277">
        <v>1</v>
      </c>
      <c r="L5" s="280">
        <v>0</v>
      </c>
      <c r="M5" s="281"/>
    </row>
    <row r="6" spans="1:13">
      <c r="A6" s="137" t="s">
        <v>651</v>
      </c>
      <c r="B6" s="137" t="s">
        <v>652</v>
      </c>
      <c r="C6" s="577"/>
      <c r="D6" s="137" t="s">
        <v>245</v>
      </c>
      <c r="E6" s="113">
        <v>52</v>
      </c>
      <c r="F6" s="113">
        <v>22</v>
      </c>
      <c r="G6" s="282">
        <v>19</v>
      </c>
      <c r="H6" s="282">
        <v>23</v>
      </c>
      <c r="I6" s="279">
        <v>28</v>
      </c>
      <c r="J6" s="282">
        <v>41</v>
      </c>
      <c r="K6" s="279">
        <v>10</v>
      </c>
      <c r="L6" s="282">
        <v>8</v>
      </c>
      <c r="M6" s="281"/>
    </row>
    <row r="7" spans="1:13" ht="20.25" customHeight="1">
      <c r="A7" s="137" t="s">
        <v>651</v>
      </c>
      <c r="B7" s="137" t="s">
        <v>652</v>
      </c>
      <c r="C7" s="577"/>
      <c r="D7" s="137" t="s">
        <v>246</v>
      </c>
      <c r="E7" s="282">
        <v>5</v>
      </c>
      <c r="F7" s="282">
        <v>2</v>
      </c>
      <c r="G7" s="282">
        <v>2</v>
      </c>
      <c r="H7" s="282">
        <v>3</v>
      </c>
      <c r="I7" s="282">
        <v>4</v>
      </c>
      <c r="J7" s="282">
        <v>4</v>
      </c>
      <c r="K7" s="282">
        <v>1</v>
      </c>
      <c r="L7" s="282">
        <v>1</v>
      </c>
      <c r="M7" s="281"/>
    </row>
    <row r="8" spans="1:13" ht="20.25" customHeight="1">
      <c r="A8" s="137" t="s">
        <v>651</v>
      </c>
      <c r="B8" s="137" t="s">
        <v>652</v>
      </c>
      <c r="C8" s="577"/>
      <c r="D8" s="137" t="s">
        <v>247</v>
      </c>
      <c r="E8" s="283">
        <v>67</v>
      </c>
      <c r="F8" s="283">
        <v>28</v>
      </c>
      <c r="G8" s="283">
        <v>19</v>
      </c>
      <c r="H8" s="283">
        <v>18</v>
      </c>
      <c r="I8" s="283">
        <v>49</v>
      </c>
      <c r="J8" s="283">
        <v>39</v>
      </c>
      <c r="K8" s="283">
        <v>18</v>
      </c>
      <c r="L8" s="283">
        <v>9</v>
      </c>
      <c r="M8" s="281"/>
    </row>
    <row r="9" spans="1:13" ht="20.25" customHeight="1">
      <c r="A9" s="137" t="s">
        <v>651</v>
      </c>
      <c r="B9" s="137" t="s">
        <v>652</v>
      </c>
      <c r="C9" s="577"/>
      <c r="D9" s="137" t="s">
        <v>248</v>
      </c>
      <c r="E9" s="278">
        <v>13</v>
      </c>
      <c r="F9" s="279">
        <v>10</v>
      </c>
      <c r="G9" s="279">
        <v>10</v>
      </c>
      <c r="H9" s="279">
        <v>9</v>
      </c>
      <c r="I9" s="279">
        <v>11</v>
      </c>
      <c r="J9" s="279">
        <v>9</v>
      </c>
      <c r="K9" s="279">
        <v>8</v>
      </c>
      <c r="L9" s="280">
        <v>7</v>
      </c>
      <c r="M9" s="281"/>
    </row>
    <row r="10" spans="1:13" ht="20.25" customHeight="1"/>
    <row r="11" spans="1:13" ht="20.25" customHeight="1">
      <c r="A11" s="578" t="s">
        <v>361</v>
      </c>
      <c r="B11" s="579"/>
      <c r="C11" s="579"/>
      <c r="D11" s="580"/>
      <c r="E11" s="580"/>
      <c r="F11" s="580"/>
      <c r="G11" s="580"/>
      <c r="H11" s="580"/>
      <c r="I11" s="580"/>
      <c r="J11" s="580"/>
      <c r="K11" s="580"/>
      <c r="L11" s="581"/>
      <c r="M11" s="284"/>
    </row>
    <row r="12" spans="1:13" s="277" customFormat="1" ht="55.25" customHeight="1">
      <c r="A12" s="285" t="s">
        <v>238</v>
      </c>
      <c r="B12" s="100" t="s">
        <v>239</v>
      </c>
      <c r="C12" s="100" t="s">
        <v>348</v>
      </c>
      <c r="D12" s="286" t="s">
        <v>240</v>
      </c>
      <c r="E12" s="285" t="s">
        <v>241</v>
      </c>
      <c r="F12" s="285" t="s">
        <v>393</v>
      </c>
      <c r="G12" s="285" t="s">
        <v>242</v>
      </c>
      <c r="H12" s="285" t="s">
        <v>25</v>
      </c>
      <c r="I12" s="285" t="s">
        <v>26</v>
      </c>
      <c r="J12" s="285" t="s">
        <v>27</v>
      </c>
      <c r="K12" s="287" t="s">
        <v>243</v>
      </c>
      <c r="L12" s="100" t="s">
        <v>29</v>
      </c>
      <c r="M12" s="288"/>
    </row>
    <row r="13" spans="1:13" s="277" customFormat="1" ht="24.75" customHeight="1">
      <c r="A13" s="137" t="s">
        <v>651</v>
      </c>
      <c r="B13" s="137" t="s">
        <v>652</v>
      </c>
      <c r="C13" s="568" t="s">
        <v>603</v>
      </c>
      <c r="D13" s="289" t="s">
        <v>347</v>
      </c>
      <c r="E13" s="290">
        <f>E5/$E$5</f>
        <v>1</v>
      </c>
      <c r="F13" s="290">
        <f>F5/$E$5</f>
        <v>1</v>
      </c>
      <c r="G13" s="290">
        <f t="shared" ref="G13:L13" si="0">G5/$E$5</f>
        <v>1</v>
      </c>
      <c r="H13" s="290">
        <f t="shared" si="0"/>
        <v>1</v>
      </c>
      <c r="I13" s="290">
        <v>1</v>
      </c>
      <c r="J13" s="290">
        <f t="shared" si="0"/>
        <v>1</v>
      </c>
      <c r="K13" s="291">
        <f>K6/$E$5</f>
        <v>10</v>
      </c>
      <c r="L13" s="292">
        <f t="shared" si="0"/>
        <v>0</v>
      </c>
      <c r="M13" s="238"/>
    </row>
    <row r="14" spans="1:13" ht="20.25" customHeight="1">
      <c r="A14" s="137" t="s">
        <v>651</v>
      </c>
      <c r="B14" s="137" t="s">
        <v>652</v>
      </c>
      <c r="C14" s="568"/>
      <c r="D14" s="281" t="s">
        <v>245</v>
      </c>
      <c r="E14" s="290">
        <f t="shared" ref="E14:L14" si="1">E6/$E$6</f>
        <v>1</v>
      </c>
      <c r="F14" s="290">
        <f t="shared" si="1"/>
        <v>0.42307692307692307</v>
      </c>
      <c r="G14" s="290">
        <f t="shared" si="1"/>
        <v>0.36538461538461536</v>
      </c>
      <c r="H14" s="290">
        <f t="shared" si="1"/>
        <v>0.44230769230769229</v>
      </c>
      <c r="I14" s="290" t="e">
        <f>#REF!/I6</f>
        <v>#REF!</v>
      </c>
      <c r="J14" s="290">
        <f t="shared" si="1"/>
        <v>0.78846153846153844</v>
      </c>
      <c r="K14" s="291" t="e">
        <f>#REF!/$E$6</f>
        <v>#REF!</v>
      </c>
      <c r="L14" s="292">
        <f t="shared" si="1"/>
        <v>0.15384615384615385</v>
      </c>
    </row>
    <row r="15" spans="1:13" ht="20.25" customHeight="1">
      <c r="A15" s="137" t="s">
        <v>651</v>
      </c>
      <c r="B15" s="137" t="s">
        <v>652</v>
      </c>
      <c r="C15" s="568"/>
      <c r="D15" s="281" t="s">
        <v>246</v>
      </c>
      <c r="E15" s="290">
        <f t="shared" ref="E15:L15" si="2">E7/$E$7</f>
        <v>1</v>
      </c>
      <c r="F15" s="290">
        <f t="shared" si="2"/>
        <v>0.4</v>
      </c>
      <c r="G15" s="290">
        <f t="shared" si="2"/>
        <v>0.4</v>
      </c>
      <c r="H15" s="290">
        <f t="shared" si="2"/>
        <v>0.6</v>
      </c>
      <c r="I15" s="290">
        <f t="shared" si="2"/>
        <v>0.8</v>
      </c>
      <c r="J15" s="290">
        <f t="shared" si="2"/>
        <v>0.8</v>
      </c>
      <c r="K15" s="290">
        <f t="shared" si="2"/>
        <v>0.2</v>
      </c>
      <c r="L15" s="293">
        <f t="shared" si="2"/>
        <v>0.2</v>
      </c>
    </row>
    <row r="16" spans="1:13" ht="20.25" customHeight="1">
      <c r="A16" s="137" t="s">
        <v>651</v>
      </c>
      <c r="B16" s="137" t="s">
        <v>652</v>
      </c>
      <c r="C16" s="568"/>
      <c r="D16" s="281" t="s">
        <v>247</v>
      </c>
      <c r="E16" s="290">
        <f t="shared" ref="E16:L16" si="3">E8/$E$8</f>
        <v>1</v>
      </c>
      <c r="F16" s="290">
        <f t="shared" si="3"/>
        <v>0.41791044776119401</v>
      </c>
      <c r="G16" s="290">
        <f t="shared" si="3"/>
        <v>0.28358208955223879</v>
      </c>
      <c r="H16" s="290">
        <f t="shared" si="3"/>
        <v>0.26865671641791045</v>
      </c>
      <c r="I16" s="290">
        <f t="shared" si="3"/>
        <v>0.73134328358208955</v>
      </c>
      <c r="J16" s="290">
        <f t="shared" si="3"/>
        <v>0.58208955223880599</v>
      </c>
      <c r="K16" s="290">
        <f t="shared" si="3"/>
        <v>0.26865671641791045</v>
      </c>
      <c r="L16" s="290">
        <f t="shared" si="3"/>
        <v>0.13432835820895522</v>
      </c>
    </row>
    <row r="17" spans="1:12" ht="20.25" customHeight="1">
      <c r="A17" s="137" t="s">
        <v>651</v>
      </c>
      <c r="B17" s="137" t="s">
        <v>652</v>
      </c>
      <c r="C17" s="568"/>
      <c r="D17" s="281" t="s">
        <v>248</v>
      </c>
      <c r="E17" s="290">
        <f t="shared" ref="E17:L17" si="4">E9/$E$9</f>
        <v>1</v>
      </c>
      <c r="F17" s="290">
        <f t="shared" si="4"/>
        <v>0.76923076923076927</v>
      </c>
      <c r="G17" s="290">
        <f t="shared" si="4"/>
        <v>0.76923076923076927</v>
      </c>
      <c r="H17" s="290">
        <f t="shared" si="4"/>
        <v>0.69230769230769229</v>
      </c>
      <c r="I17" s="290">
        <f t="shared" si="4"/>
        <v>0.84615384615384615</v>
      </c>
      <c r="J17" s="290">
        <f t="shared" si="4"/>
        <v>0.69230769230769229</v>
      </c>
      <c r="K17" s="290">
        <f t="shared" si="4"/>
        <v>0.61538461538461542</v>
      </c>
      <c r="L17" s="290">
        <f t="shared" si="4"/>
        <v>0.53846153846153844</v>
      </c>
    </row>
    <row r="18" spans="1:12" ht="20.25" customHeight="1"/>
    <row r="21" spans="1:12">
      <c r="A21" s="294"/>
    </row>
    <row r="22" spans="1:12">
      <c r="A22" s="294"/>
    </row>
    <row r="43" spans="1:1">
      <c r="A43" s="234"/>
    </row>
  </sheetData>
  <mergeCells count="7">
    <mergeCell ref="C13:C17"/>
    <mergeCell ref="A1:M1"/>
    <mergeCell ref="A2:K2"/>
    <mergeCell ref="L2:M2"/>
    <mergeCell ref="A3:M3"/>
    <mergeCell ref="C5:C9"/>
    <mergeCell ref="A11:L11"/>
  </mergeCells>
  <hyperlinks>
    <hyperlink ref="L2:M2" location="'Rasgos y Ejemplos'!A2:H11" display="Ir a rasgos" xr:uid="{D067C7E5-0B8F-D345-9A0A-66B66614DD5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124A-016F-3144-AAB1-52527DE7149E}">
  <sheetPr>
    <tabColor rgb="FFA1E9ED"/>
  </sheetPr>
  <dimension ref="A1:M6"/>
  <sheetViews>
    <sheetView zoomScale="70" zoomScaleNormal="70" workbookViewId="0">
      <selection activeCell="A5" sqref="A5"/>
    </sheetView>
  </sheetViews>
  <sheetFormatPr baseColWidth="10" defaultColWidth="10.6328125" defaultRowHeight="18"/>
  <cols>
    <col min="1" max="2" width="16.6328125" style="91" customWidth="1"/>
    <col min="3" max="3" width="19" style="91" customWidth="1"/>
    <col min="4" max="4" width="26" style="91" customWidth="1"/>
    <col min="5" max="6" width="38.453125" style="91" customWidth="1"/>
    <col min="7" max="7" width="20.6328125" style="91" customWidth="1"/>
    <col min="8" max="11" width="15.6328125" style="91" customWidth="1"/>
    <col min="12" max="12" width="24" style="91" customWidth="1"/>
    <col min="13" max="13" width="21.453125" style="91" customWidth="1"/>
    <col min="14" max="16384" width="10.6328125" style="91"/>
  </cols>
  <sheetData>
    <row r="1" spans="1:13" ht="49.25" customHeight="1">
      <c r="A1" s="607" t="s">
        <v>462</v>
      </c>
      <c r="B1" s="607"/>
      <c r="C1" s="607"/>
      <c r="D1" s="607"/>
      <c r="E1" s="607"/>
      <c r="F1" s="607"/>
      <c r="G1" s="607"/>
      <c r="H1" s="607"/>
      <c r="I1" s="607"/>
      <c r="J1" s="607"/>
      <c r="K1" s="607"/>
      <c r="L1" s="607"/>
      <c r="M1" s="607"/>
    </row>
    <row r="2" spans="1:13" ht="61.25" customHeight="1">
      <c r="A2" s="804" t="s">
        <v>465</v>
      </c>
      <c r="B2" s="804"/>
      <c r="C2" s="804"/>
      <c r="D2" s="804"/>
      <c r="E2" s="804"/>
      <c r="F2" s="804"/>
      <c r="G2" s="804"/>
      <c r="H2" s="804"/>
      <c r="I2" s="804"/>
      <c r="J2" s="804"/>
      <c r="K2" s="804"/>
      <c r="L2" s="573" t="s">
        <v>293</v>
      </c>
      <c r="M2" s="573"/>
    </row>
    <row r="3" spans="1:13" ht="32" customHeight="1">
      <c r="A3" s="607" t="s">
        <v>405</v>
      </c>
      <c r="B3" s="607"/>
      <c r="C3" s="607"/>
      <c r="D3" s="607"/>
      <c r="E3" s="607"/>
      <c r="F3" s="607"/>
      <c r="G3" s="607"/>
      <c r="H3" s="607"/>
      <c r="I3" s="607"/>
      <c r="J3" s="607"/>
      <c r="K3" s="607"/>
      <c r="L3" s="607"/>
      <c r="M3" s="607"/>
    </row>
    <row r="4" spans="1:13" s="92" customFormat="1" ht="64.25" customHeight="1">
      <c r="A4" s="100" t="s">
        <v>238</v>
      </c>
      <c r="B4" s="100" t="s">
        <v>239</v>
      </c>
      <c r="C4" s="100" t="s">
        <v>348</v>
      </c>
      <c r="D4" s="100" t="s">
        <v>264</v>
      </c>
      <c r="E4" s="100" t="s">
        <v>265</v>
      </c>
      <c r="F4" s="100" t="s">
        <v>393</v>
      </c>
      <c r="G4" s="100" t="s">
        <v>242</v>
      </c>
      <c r="H4" s="100" t="s">
        <v>25</v>
      </c>
      <c r="I4" s="100" t="s">
        <v>26</v>
      </c>
      <c r="J4" s="100" t="s">
        <v>27</v>
      </c>
      <c r="K4" s="100" t="s">
        <v>243</v>
      </c>
      <c r="L4" s="100" t="s">
        <v>29</v>
      </c>
      <c r="M4" s="100" t="s">
        <v>244</v>
      </c>
    </row>
    <row r="5" spans="1:13" ht="122" customHeight="1">
      <c r="A5" s="109" t="s">
        <v>651</v>
      </c>
      <c r="B5" s="110" t="s">
        <v>652</v>
      </c>
      <c r="C5" s="107" t="s">
        <v>602</v>
      </c>
      <c r="D5" s="107" t="s">
        <v>266</v>
      </c>
      <c r="E5" s="103">
        <v>31</v>
      </c>
      <c r="F5" s="103">
        <v>19</v>
      </c>
      <c r="G5" s="104">
        <v>11</v>
      </c>
      <c r="H5" s="104">
        <v>15</v>
      </c>
      <c r="I5" s="104">
        <v>22</v>
      </c>
      <c r="J5" s="104">
        <v>21</v>
      </c>
      <c r="K5" s="104">
        <v>9</v>
      </c>
      <c r="L5" s="104">
        <v>7</v>
      </c>
      <c r="M5" s="109"/>
    </row>
    <row r="6" spans="1:13">
      <c r="A6" s="99"/>
      <c r="B6" s="99"/>
      <c r="C6" s="99"/>
      <c r="D6" s="99"/>
      <c r="E6" s="99"/>
      <c r="F6" s="99"/>
      <c r="G6" s="99"/>
      <c r="H6" s="99"/>
      <c r="I6" s="99"/>
      <c r="J6" s="99"/>
      <c r="K6" s="99"/>
      <c r="L6" s="99"/>
    </row>
  </sheetData>
  <mergeCells count="4">
    <mergeCell ref="A1:M1"/>
    <mergeCell ref="A2:K2"/>
    <mergeCell ref="L2:M2"/>
    <mergeCell ref="A3:M3"/>
  </mergeCells>
  <hyperlinks>
    <hyperlink ref="L2:M2" location="'Rasgos y Ejemplos'!A2:H11" display="Ir a rasgos" xr:uid="{F0EEBDAE-F0B6-9145-890E-8D6997C97D67}"/>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4FB-00A3-FC42-B7C2-808FABDC909C}">
  <sheetPr>
    <tabColor rgb="FFA1E9ED"/>
  </sheetPr>
  <dimension ref="A1:M6"/>
  <sheetViews>
    <sheetView zoomScale="70" zoomScaleNormal="70" workbookViewId="0">
      <selection activeCell="O10" sqref="O10"/>
    </sheetView>
  </sheetViews>
  <sheetFormatPr baseColWidth="10" defaultColWidth="10.6328125" defaultRowHeight="18"/>
  <cols>
    <col min="1" max="2" width="16.6328125" style="91" customWidth="1"/>
    <col min="3" max="3" width="19" style="91" customWidth="1"/>
    <col min="4" max="4" width="26" style="91" customWidth="1"/>
    <col min="5" max="5" width="17.6328125" style="91" customWidth="1"/>
    <col min="6" max="6" width="25.453125" style="91" customWidth="1"/>
    <col min="7" max="7" width="20.6328125" style="91" customWidth="1"/>
    <col min="8" max="11" width="15.6328125" style="91" customWidth="1"/>
    <col min="12" max="12" width="24" style="91" customWidth="1"/>
    <col min="13" max="13" width="21.453125" style="91" customWidth="1"/>
    <col min="14" max="16384" width="10.6328125" style="91"/>
  </cols>
  <sheetData>
    <row r="1" spans="1:13" ht="49.25" customHeight="1">
      <c r="A1" s="646" t="s">
        <v>462</v>
      </c>
      <c r="B1" s="646"/>
      <c r="C1" s="646"/>
      <c r="D1" s="646"/>
      <c r="E1" s="646"/>
      <c r="F1" s="646"/>
      <c r="G1" s="646"/>
      <c r="H1" s="646"/>
      <c r="I1" s="646"/>
      <c r="J1" s="646"/>
      <c r="K1" s="646"/>
      <c r="L1" s="646"/>
      <c r="M1" s="646"/>
    </row>
    <row r="2" spans="1:13" ht="61.25" customHeight="1">
      <c r="A2" s="793" t="s">
        <v>465</v>
      </c>
      <c r="B2" s="793"/>
      <c r="C2" s="793"/>
      <c r="D2" s="793"/>
      <c r="E2" s="793"/>
      <c r="F2" s="793"/>
      <c r="G2" s="793"/>
      <c r="H2" s="793"/>
      <c r="I2" s="793"/>
      <c r="J2" s="793"/>
      <c r="K2" s="793"/>
      <c r="L2" s="590" t="s">
        <v>293</v>
      </c>
      <c r="M2" s="590"/>
    </row>
    <row r="3" spans="1:13" ht="32" customHeight="1">
      <c r="A3" s="646" t="s">
        <v>405</v>
      </c>
      <c r="B3" s="646"/>
      <c r="C3" s="646"/>
      <c r="D3" s="646"/>
      <c r="E3" s="646"/>
      <c r="F3" s="646"/>
      <c r="G3" s="646"/>
      <c r="H3" s="646"/>
      <c r="I3" s="646"/>
      <c r="J3" s="646"/>
      <c r="K3" s="646"/>
      <c r="L3" s="646"/>
      <c r="M3" s="646"/>
    </row>
    <row r="4" spans="1:13" s="92" customFormat="1" ht="64.25" customHeight="1">
      <c r="A4" s="90" t="s">
        <v>238</v>
      </c>
      <c r="B4" s="90" t="s">
        <v>239</v>
      </c>
      <c r="C4" s="90" t="s">
        <v>348</v>
      </c>
      <c r="D4" s="90" t="s">
        <v>264</v>
      </c>
      <c r="E4" s="90" t="s">
        <v>265</v>
      </c>
      <c r="F4" s="90" t="s">
        <v>393</v>
      </c>
      <c r="G4" s="90" t="s">
        <v>242</v>
      </c>
      <c r="H4" s="90" t="s">
        <v>25</v>
      </c>
      <c r="I4" s="90" t="s">
        <v>26</v>
      </c>
      <c r="J4" s="90" t="s">
        <v>27</v>
      </c>
      <c r="K4" s="90" t="s">
        <v>243</v>
      </c>
      <c r="L4" s="90" t="s">
        <v>29</v>
      </c>
      <c r="M4" s="90" t="s">
        <v>244</v>
      </c>
    </row>
    <row r="5" spans="1:13" ht="86" customHeight="1">
      <c r="A5" s="105" t="s">
        <v>380</v>
      </c>
      <c r="B5" s="106" t="s">
        <v>381</v>
      </c>
      <c r="C5" s="107" t="s">
        <v>602</v>
      </c>
      <c r="D5" s="108" t="s">
        <v>266</v>
      </c>
      <c r="E5" s="96">
        <v>56</v>
      </c>
      <c r="F5" s="96">
        <v>15</v>
      </c>
      <c r="G5" s="97">
        <v>20</v>
      </c>
      <c r="H5" s="97">
        <v>20</v>
      </c>
      <c r="I5" s="97">
        <v>10</v>
      </c>
      <c r="J5" s="97">
        <v>6</v>
      </c>
      <c r="K5" s="97">
        <v>15</v>
      </c>
      <c r="L5" s="97">
        <v>10</v>
      </c>
      <c r="M5" s="109"/>
    </row>
    <row r="6" spans="1:13">
      <c r="A6" s="99"/>
      <c r="B6" s="99"/>
      <c r="C6" s="99"/>
      <c r="D6" s="99"/>
      <c r="E6" s="99"/>
      <c r="F6" s="99"/>
      <c r="G6" s="99"/>
      <c r="H6" s="99"/>
      <c r="I6" s="99"/>
      <c r="J6" s="99"/>
      <c r="K6" s="99"/>
      <c r="L6" s="99"/>
    </row>
  </sheetData>
  <mergeCells count="4">
    <mergeCell ref="A1:M1"/>
    <mergeCell ref="A3:M3"/>
    <mergeCell ref="A2:K2"/>
    <mergeCell ref="L2:M2"/>
  </mergeCells>
  <hyperlinks>
    <hyperlink ref="L2:M2" location="'Rasgos y Ejemplos'!A2:H11" display="Ir a rasgos" xr:uid="{9E4F45C2-C584-8843-8DB7-4101EE17DAD1}"/>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53F4-6BA5-4C44-9318-3A3482A153E8}">
  <sheetPr>
    <tabColor rgb="FFA1E9ED"/>
  </sheetPr>
  <dimension ref="A1:M6"/>
  <sheetViews>
    <sheetView zoomScale="70" zoomScaleNormal="70" workbookViewId="0">
      <selection activeCell="F5" sqref="F5"/>
    </sheetView>
  </sheetViews>
  <sheetFormatPr baseColWidth="10" defaultColWidth="10.6328125" defaultRowHeight="18"/>
  <cols>
    <col min="1" max="1" width="15.453125" style="91" customWidth="1"/>
    <col min="2" max="2" width="16" style="91" customWidth="1"/>
    <col min="3" max="3" width="17.6328125" style="91" customWidth="1"/>
    <col min="4" max="4" width="20" style="91" customWidth="1"/>
    <col min="5" max="5" width="24.6328125" style="91" customWidth="1"/>
    <col min="6" max="6" width="35.453125" style="91" customWidth="1"/>
    <col min="7" max="7" width="20.6328125" style="91" customWidth="1"/>
    <col min="8" max="9" width="15.6328125" style="91" customWidth="1"/>
    <col min="10" max="10" width="20.6328125" style="91" customWidth="1"/>
    <col min="11" max="11" width="15.6328125" style="91" customWidth="1"/>
    <col min="12" max="12" width="27.6328125" style="91" customWidth="1"/>
    <col min="13" max="13" width="18.08984375" style="91" customWidth="1"/>
    <col min="14" max="16384" width="10.6328125" style="91"/>
  </cols>
  <sheetData>
    <row r="1" spans="1:13" ht="54" customHeight="1">
      <c r="A1" s="646" t="s">
        <v>463</v>
      </c>
      <c r="B1" s="646"/>
      <c r="C1" s="646"/>
      <c r="D1" s="646"/>
      <c r="E1" s="646"/>
      <c r="F1" s="646"/>
      <c r="G1" s="646"/>
      <c r="H1" s="646"/>
      <c r="I1" s="646"/>
      <c r="J1" s="646"/>
      <c r="K1" s="646"/>
      <c r="L1" s="646"/>
      <c r="M1" s="646"/>
    </row>
    <row r="2" spans="1:13" ht="60" customHeight="1">
      <c r="A2" s="793" t="s">
        <v>464</v>
      </c>
      <c r="B2" s="793"/>
      <c r="C2" s="793"/>
      <c r="D2" s="793"/>
      <c r="E2" s="793"/>
      <c r="F2" s="793"/>
      <c r="G2" s="793"/>
      <c r="H2" s="793"/>
      <c r="I2" s="793"/>
      <c r="J2" s="793"/>
      <c r="K2" s="793"/>
      <c r="L2" s="573" t="s">
        <v>293</v>
      </c>
      <c r="M2" s="573"/>
    </row>
    <row r="3" spans="1:13" ht="32" customHeight="1">
      <c r="A3" s="607" t="s">
        <v>406</v>
      </c>
      <c r="B3" s="607"/>
      <c r="C3" s="607"/>
      <c r="D3" s="607"/>
      <c r="E3" s="607"/>
      <c r="F3" s="607"/>
      <c r="G3" s="607"/>
      <c r="H3" s="607"/>
      <c r="I3" s="607"/>
      <c r="J3" s="607"/>
      <c r="K3" s="607"/>
      <c r="L3" s="607"/>
      <c r="M3" s="607"/>
    </row>
    <row r="4" spans="1:13" s="92" customFormat="1" ht="60" customHeight="1">
      <c r="A4" s="100" t="s">
        <v>238</v>
      </c>
      <c r="B4" s="100" t="s">
        <v>239</v>
      </c>
      <c r="C4" s="100" t="s">
        <v>348</v>
      </c>
      <c r="D4" s="100" t="s">
        <v>264</v>
      </c>
      <c r="E4" s="100" t="s">
        <v>265</v>
      </c>
      <c r="F4" s="100" t="s">
        <v>393</v>
      </c>
      <c r="G4" s="100" t="s">
        <v>242</v>
      </c>
      <c r="H4" s="100" t="s">
        <v>25</v>
      </c>
      <c r="I4" s="100" t="s">
        <v>26</v>
      </c>
      <c r="J4" s="100" t="s">
        <v>27</v>
      </c>
      <c r="K4" s="100" t="s">
        <v>243</v>
      </c>
      <c r="L4" s="100" t="s">
        <v>29</v>
      </c>
      <c r="M4" s="100" t="s">
        <v>244</v>
      </c>
    </row>
    <row r="5" spans="1:13" ht="135" customHeight="1">
      <c r="A5" s="109" t="s">
        <v>651</v>
      </c>
      <c r="B5" s="110" t="s">
        <v>652</v>
      </c>
      <c r="C5" s="94" t="s">
        <v>602</v>
      </c>
      <c r="D5" s="102" t="s">
        <v>267</v>
      </c>
      <c r="E5" s="103">
        <v>69</v>
      </c>
      <c r="F5" s="103">
        <v>32</v>
      </c>
      <c r="G5" s="104">
        <v>31</v>
      </c>
      <c r="H5" s="104">
        <v>23</v>
      </c>
      <c r="I5" s="104">
        <v>36</v>
      </c>
      <c r="J5" s="104">
        <v>21</v>
      </c>
      <c r="K5" s="104">
        <v>11</v>
      </c>
      <c r="L5" s="104">
        <v>7</v>
      </c>
      <c r="M5" s="98"/>
    </row>
    <row r="6" spans="1:13">
      <c r="A6" s="99"/>
      <c r="B6" s="99"/>
      <c r="C6" s="99"/>
      <c r="D6" s="99"/>
      <c r="E6" s="99"/>
      <c r="F6" s="99"/>
      <c r="G6" s="99"/>
      <c r="H6" s="99"/>
      <c r="I6" s="99"/>
      <c r="J6" s="99"/>
      <c r="K6" s="99"/>
      <c r="L6" s="99"/>
    </row>
  </sheetData>
  <mergeCells count="4">
    <mergeCell ref="A1:M1"/>
    <mergeCell ref="A2:K2"/>
    <mergeCell ref="L2:M2"/>
    <mergeCell ref="A3:M3"/>
  </mergeCells>
  <hyperlinks>
    <hyperlink ref="L2:M2" location="'Rasgos y Ejemplos'!A2:H11" display="Ir a rasgos" xr:uid="{F71C77E4-0FDE-9844-B5E4-E0809D14B7A4}"/>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426F-68E0-F549-92C1-ECB902ABE167}">
  <sheetPr>
    <tabColor rgb="FFA1E9ED"/>
  </sheetPr>
  <dimension ref="A1:M6"/>
  <sheetViews>
    <sheetView tabSelected="1" zoomScale="55" zoomScaleNormal="55" workbookViewId="0">
      <selection activeCell="A2" sqref="A2:K2"/>
    </sheetView>
  </sheetViews>
  <sheetFormatPr baseColWidth="10" defaultColWidth="10.6328125" defaultRowHeight="18"/>
  <cols>
    <col min="1" max="1" width="15.453125" style="91" customWidth="1"/>
    <col min="2" max="2" width="16" style="91" customWidth="1"/>
    <col min="3" max="3" width="17.6328125" style="91" customWidth="1"/>
    <col min="4" max="4" width="20" style="91" customWidth="1"/>
    <col min="5" max="5" width="15.6328125" style="91" customWidth="1"/>
    <col min="6" max="6" width="27.6328125" style="91" customWidth="1"/>
    <col min="7" max="7" width="20.6328125" style="91" customWidth="1"/>
    <col min="8" max="9" width="15.6328125" style="91" customWidth="1"/>
    <col min="10" max="10" width="20.6328125" style="91" customWidth="1"/>
    <col min="11" max="11" width="15.6328125" style="91" customWidth="1"/>
    <col min="12" max="12" width="27.6328125" style="91" customWidth="1"/>
    <col min="13" max="13" width="18.08984375" style="91" customWidth="1"/>
    <col min="14" max="16384" width="10.6328125" style="91"/>
  </cols>
  <sheetData>
    <row r="1" spans="1:13" ht="54" customHeight="1">
      <c r="A1" s="646" t="s">
        <v>463</v>
      </c>
      <c r="B1" s="646"/>
      <c r="C1" s="646"/>
      <c r="D1" s="646"/>
      <c r="E1" s="646"/>
      <c r="F1" s="646"/>
      <c r="G1" s="646"/>
      <c r="H1" s="646"/>
      <c r="I1" s="646"/>
      <c r="J1" s="646"/>
      <c r="K1" s="646"/>
      <c r="L1" s="646"/>
      <c r="M1" s="646"/>
    </row>
    <row r="2" spans="1:13" ht="60" customHeight="1">
      <c r="A2" s="793" t="s">
        <v>464</v>
      </c>
      <c r="B2" s="793"/>
      <c r="C2" s="793"/>
      <c r="D2" s="793"/>
      <c r="E2" s="793"/>
      <c r="F2" s="793"/>
      <c r="G2" s="793"/>
      <c r="H2" s="793"/>
      <c r="I2" s="793"/>
      <c r="J2" s="793"/>
      <c r="K2" s="793"/>
      <c r="L2" s="590" t="s">
        <v>293</v>
      </c>
      <c r="M2" s="590"/>
    </row>
    <row r="3" spans="1:13" ht="32" customHeight="1">
      <c r="A3" s="646" t="s">
        <v>406</v>
      </c>
      <c r="B3" s="646"/>
      <c r="C3" s="646"/>
      <c r="D3" s="646"/>
      <c r="E3" s="646"/>
      <c r="F3" s="646"/>
      <c r="G3" s="646"/>
      <c r="H3" s="646"/>
      <c r="I3" s="646"/>
      <c r="J3" s="646"/>
      <c r="K3" s="646"/>
      <c r="L3" s="646"/>
      <c r="M3" s="646"/>
    </row>
    <row r="4" spans="1:13" s="92" customFormat="1" ht="60" customHeight="1">
      <c r="A4" s="90" t="s">
        <v>238</v>
      </c>
      <c r="B4" s="90" t="s">
        <v>239</v>
      </c>
      <c r="C4" s="90" t="s">
        <v>348</v>
      </c>
      <c r="D4" s="90" t="s">
        <v>264</v>
      </c>
      <c r="E4" s="90" t="s">
        <v>265</v>
      </c>
      <c r="F4" s="90" t="s">
        <v>393</v>
      </c>
      <c r="G4" s="90" t="s">
        <v>242</v>
      </c>
      <c r="H4" s="90" t="s">
        <v>25</v>
      </c>
      <c r="I4" s="90" t="s">
        <v>26</v>
      </c>
      <c r="J4" s="90" t="s">
        <v>27</v>
      </c>
      <c r="K4" s="90" t="s">
        <v>243</v>
      </c>
      <c r="L4" s="90" t="s">
        <v>29</v>
      </c>
      <c r="M4" s="90" t="s">
        <v>244</v>
      </c>
    </row>
    <row r="5" spans="1:13" ht="103.25" customHeight="1">
      <c r="A5" s="93" t="s">
        <v>380</v>
      </c>
      <c r="B5" s="93" t="s">
        <v>381</v>
      </c>
      <c r="C5" s="94" t="s">
        <v>602</v>
      </c>
      <c r="D5" s="95" t="s">
        <v>267</v>
      </c>
      <c r="E5" s="96">
        <v>50</v>
      </c>
      <c r="F5" s="96">
        <v>23</v>
      </c>
      <c r="G5" s="97">
        <v>21</v>
      </c>
      <c r="H5" s="97">
        <v>13</v>
      </c>
      <c r="I5" s="97">
        <v>15</v>
      </c>
      <c r="J5" s="97">
        <v>14</v>
      </c>
      <c r="K5" s="97">
        <v>23</v>
      </c>
      <c r="L5" s="97">
        <v>8</v>
      </c>
      <c r="M5" s="98"/>
    </row>
    <row r="6" spans="1:13">
      <c r="A6" s="99"/>
      <c r="B6" s="99"/>
      <c r="C6" s="99"/>
      <c r="D6" s="99"/>
      <c r="E6" s="99"/>
      <c r="F6" s="99"/>
      <c r="G6" s="99"/>
      <c r="H6" s="99"/>
      <c r="I6" s="99"/>
      <c r="J6" s="99"/>
      <c r="K6" s="99"/>
      <c r="L6" s="99"/>
    </row>
  </sheetData>
  <mergeCells count="4">
    <mergeCell ref="A1:M1"/>
    <mergeCell ref="A3:M3"/>
    <mergeCell ref="A2:K2"/>
    <mergeCell ref="L2:M2"/>
  </mergeCells>
  <hyperlinks>
    <hyperlink ref="L2:M2" location="'Rasgos y Ejemplos'!A2:H11" display="Ir a rasgos" xr:uid="{32216885-FD1B-7B46-869D-3F4115C922C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9FF1-CFC6-3A4A-B093-B7D3D38C80F7}">
  <sheetPr>
    <tabColor theme="9" tint="0.59999389629810485"/>
  </sheetPr>
  <dimension ref="A1:M43"/>
  <sheetViews>
    <sheetView zoomScale="55" zoomScaleNormal="55" workbookViewId="0">
      <selection activeCell="H15" sqref="H15"/>
    </sheetView>
  </sheetViews>
  <sheetFormatPr baseColWidth="10" defaultColWidth="8.6328125" defaultRowHeight="20.5"/>
  <cols>
    <col min="1" max="3" width="18.6328125" style="295" customWidth="1"/>
    <col min="4" max="4" width="23" style="295" customWidth="1"/>
    <col min="5" max="5" width="20.36328125" style="295" customWidth="1"/>
    <col min="6" max="6" width="29.08984375" style="295" customWidth="1"/>
    <col min="7" max="7" width="21.36328125" style="295" customWidth="1"/>
    <col min="8" max="8" width="14.453125" style="295" customWidth="1"/>
    <col min="9" max="11" width="18.6328125" style="295" customWidth="1"/>
    <col min="12" max="12" width="28.6328125" style="295" customWidth="1"/>
    <col min="13" max="13" width="22.6328125" style="295" customWidth="1"/>
    <col min="14" max="16384" width="8.6328125" style="295"/>
  </cols>
  <sheetData>
    <row r="1" spans="1:13" ht="44" customHeight="1">
      <c r="A1" s="582" t="s">
        <v>502</v>
      </c>
      <c r="B1" s="583"/>
      <c r="C1" s="583"/>
      <c r="D1" s="583"/>
      <c r="E1" s="583"/>
      <c r="F1" s="583"/>
      <c r="G1" s="583"/>
      <c r="H1" s="583"/>
      <c r="I1" s="583"/>
      <c r="J1" s="583"/>
      <c r="K1" s="583"/>
      <c r="L1" s="583"/>
      <c r="M1" s="584"/>
    </row>
    <row r="2" spans="1:13" ht="39" customHeight="1">
      <c r="A2" s="589" t="s">
        <v>622</v>
      </c>
      <c r="B2" s="589"/>
      <c r="C2" s="589"/>
      <c r="D2" s="589"/>
      <c r="E2" s="589"/>
      <c r="F2" s="589"/>
      <c r="G2" s="589"/>
      <c r="H2" s="589"/>
      <c r="I2" s="589"/>
      <c r="J2" s="589"/>
      <c r="K2" s="589"/>
      <c r="L2" s="590" t="s">
        <v>293</v>
      </c>
      <c r="M2" s="590"/>
    </row>
    <row r="3" spans="1:13" ht="26" customHeight="1">
      <c r="A3" s="585" t="s">
        <v>362</v>
      </c>
      <c r="B3" s="586"/>
      <c r="C3" s="586"/>
      <c r="D3" s="586"/>
      <c r="E3" s="586"/>
      <c r="F3" s="586"/>
      <c r="G3" s="586"/>
      <c r="H3" s="586"/>
      <c r="I3" s="586"/>
      <c r="J3" s="586"/>
      <c r="K3" s="586"/>
      <c r="L3" s="586"/>
      <c r="M3" s="587"/>
    </row>
    <row r="4" spans="1:13" s="296" customFormat="1" ht="55.25" customHeight="1">
      <c r="A4" s="90" t="s">
        <v>238</v>
      </c>
      <c r="B4" s="90" t="s">
        <v>239</v>
      </c>
      <c r="C4" s="90" t="s">
        <v>348</v>
      </c>
      <c r="D4" s="90" t="s">
        <v>240</v>
      </c>
      <c r="E4" s="90" t="s">
        <v>241</v>
      </c>
      <c r="F4" s="90" t="s">
        <v>393</v>
      </c>
      <c r="G4" s="90" t="s">
        <v>242</v>
      </c>
      <c r="H4" s="90" t="s">
        <v>25</v>
      </c>
      <c r="I4" s="90" t="s">
        <v>26</v>
      </c>
      <c r="J4" s="90" t="s">
        <v>27</v>
      </c>
      <c r="K4" s="90" t="s">
        <v>243</v>
      </c>
      <c r="L4" s="90" t="s">
        <v>29</v>
      </c>
      <c r="M4" s="90" t="s">
        <v>244</v>
      </c>
    </row>
    <row r="5" spans="1:13" s="296" customFormat="1" ht="24.75" customHeight="1">
      <c r="A5" s="297" t="s">
        <v>380</v>
      </c>
      <c r="B5" s="297" t="s">
        <v>381</v>
      </c>
      <c r="C5" s="591" t="s">
        <v>602</v>
      </c>
      <c r="D5" s="298" t="s">
        <v>347</v>
      </c>
      <c r="E5" s="299">
        <v>4</v>
      </c>
      <c r="F5" s="300">
        <v>2</v>
      </c>
      <c r="G5" s="300">
        <v>3</v>
      </c>
      <c r="H5" s="300">
        <v>2</v>
      </c>
      <c r="I5" s="300">
        <v>1</v>
      </c>
      <c r="J5" s="300">
        <v>1</v>
      </c>
      <c r="K5" s="300">
        <v>0</v>
      </c>
      <c r="L5" s="301">
        <v>0</v>
      </c>
      <c r="M5" s="302"/>
    </row>
    <row r="6" spans="1:13" ht="26">
      <c r="A6" s="297" t="s">
        <v>380</v>
      </c>
      <c r="B6" s="297" t="s">
        <v>381</v>
      </c>
      <c r="C6" s="591"/>
      <c r="D6" s="297" t="s">
        <v>245</v>
      </c>
      <c r="E6" s="303">
        <v>16</v>
      </c>
      <c r="F6" s="304">
        <v>8</v>
      </c>
      <c r="G6" s="304">
        <v>6</v>
      </c>
      <c r="H6" s="304">
        <v>4</v>
      </c>
      <c r="I6" s="304">
        <v>12</v>
      </c>
      <c r="J6" s="304">
        <v>12</v>
      </c>
      <c r="K6" s="304">
        <v>10</v>
      </c>
      <c r="L6" s="304">
        <v>4</v>
      </c>
      <c r="M6" s="302"/>
    </row>
    <row r="7" spans="1:13" ht="20.25" customHeight="1">
      <c r="A7" s="297" t="s">
        <v>380</v>
      </c>
      <c r="B7" s="297" t="s">
        <v>381</v>
      </c>
      <c r="C7" s="591"/>
      <c r="D7" s="297" t="s">
        <v>246</v>
      </c>
      <c r="E7" s="304">
        <v>7</v>
      </c>
      <c r="F7" s="304">
        <v>1</v>
      </c>
      <c r="G7" s="304">
        <v>0</v>
      </c>
      <c r="H7" s="304">
        <v>0</v>
      </c>
      <c r="I7" s="304">
        <v>3</v>
      </c>
      <c r="J7" s="304">
        <v>1</v>
      </c>
      <c r="K7" s="304">
        <v>2</v>
      </c>
      <c r="L7" s="304">
        <v>0</v>
      </c>
      <c r="M7" s="302"/>
    </row>
    <row r="8" spans="1:13" ht="20.25" customHeight="1">
      <c r="A8" s="297" t="s">
        <v>380</v>
      </c>
      <c r="B8" s="297" t="s">
        <v>381</v>
      </c>
      <c r="C8" s="591"/>
      <c r="D8" s="297" t="s">
        <v>247</v>
      </c>
      <c r="E8" s="305">
        <v>4</v>
      </c>
      <c r="F8" s="305">
        <v>4</v>
      </c>
      <c r="G8" s="305">
        <v>1</v>
      </c>
      <c r="H8" s="305">
        <v>1</v>
      </c>
      <c r="I8" s="305">
        <v>3</v>
      </c>
      <c r="J8" s="305">
        <v>2</v>
      </c>
      <c r="K8" s="305">
        <v>2</v>
      </c>
      <c r="L8" s="305">
        <v>0</v>
      </c>
      <c r="M8" s="302"/>
    </row>
    <row r="9" spans="1:13" ht="20.25" customHeight="1">
      <c r="A9" s="297" t="s">
        <v>380</v>
      </c>
      <c r="B9" s="297" t="s">
        <v>381</v>
      </c>
      <c r="C9" s="591"/>
      <c r="D9" s="297" t="s">
        <v>248</v>
      </c>
      <c r="E9" s="299">
        <v>4</v>
      </c>
      <c r="F9" s="300">
        <v>1</v>
      </c>
      <c r="G9" s="300">
        <v>3</v>
      </c>
      <c r="H9" s="300">
        <v>2</v>
      </c>
      <c r="I9" s="300">
        <v>1</v>
      </c>
      <c r="J9" s="300">
        <v>2</v>
      </c>
      <c r="K9" s="300">
        <v>2</v>
      </c>
      <c r="L9" s="301">
        <v>0</v>
      </c>
      <c r="M9" s="302"/>
    </row>
    <row r="10" spans="1:13" ht="20.25" customHeight="1"/>
    <row r="11" spans="1:13" ht="20.25" customHeight="1">
      <c r="A11" s="592" t="s">
        <v>361</v>
      </c>
      <c r="B11" s="593"/>
      <c r="C11" s="593"/>
      <c r="D11" s="594"/>
      <c r="E11" s="594"/>
      <c r="F11" s="594"/>
      <c r="G11" s="594"/>
      <c r="H11" s="594"/>
      <c r="I11" s="594"/>
      <c r="J11" s="594"/>
      <c r="K11" s="594"/>
      <c r="L11" s="595"/>
      <c r="M11" s="306"/>
    </row>
    <row r="12" spans="1:13" s="296" customFormat="1" ht="55.25" customHeight="1">
      <c r="A12" s="307" t="s">
        <v>238</v>
      </c>
      <c r="B12" s="90" t="s">
        <v>239</v>
      </c>
      <c r="C12" s="90" t="s">
        <v>348</v>
      </c>
      <c r="D12" s="308" t="s">
        <v>240</v>
      </c>
      <c r="E12" s="307" t="s">
        <v>241</v>
      </c>
      <c r="F12" s="307" t="s">
        <v>393</v>
      </c>
      <c r="G12" s="307" t="s">
        <v>242</v>
      </c>
      <c r="H12" s="307" t="s">
        <v>25</v>
      </c>
      <c r="I12" s="307" t="s">
        <v>26</v>
      </c>
      <c r="J12" s="307" t="s">
        <v>27</v>
      </c>
      <c r="K12" s="309" t="s">
        <v>243</v>
      </c>
      <c r="L12" s="90" t="s">
        <v>29</v>
      </c>
      <c r="M12" s="310"/>
    </row>
    <row r="13" spans="1:13" s="296" customFormat="1" ht="24.75" customHeight="1">
      <c r="A13" s="297" t="s">
        <v>380</v>
      </c>
      <c r="B13" s="297" t="s">
        <v>381</v>
      </c>
      <c r="C13" s="588" t="s">
        <v>603</v>
      </c>
      <c r="D13" s="311" t="s">
        <v>347</v>
      </c>
      <c r="E13" s="312">
        <f>E5/$E$5</f>
        <v>1</v>
      </c>
      <c r="F13" s="312">
        <f>F5/$E$5</f>
        <v>0.5</v>
      </c>
      <c r="G13" s="312">
        <f t="shared" ref="G13:L13" si="0">G5/$E$5</f>
        <v>0.75</v>
      </c>
      <c r="H13" s="312">
        <f t="shared" si="0"/>
        <v>0.5</v>
      </c>
      <c r="I13" s="312">
        <f t="shared" si="0"/>
        <v>0.25</v>
      </c>
      <c r="J13" s="312">
        <f t="shared" si="0"/>
        <v>0.25</v>
      </c>
      <c r="K13" s="313">
        <f>K5/$E$5</f>
        <v>0</v>
      </c>
      <c r="L13" s="314">
        <f t="shared" si="0"/>
        <v>0</v>
      </c>
      <c r="M13" s="295"/>
    </row>
    <row r="14" spans="1:13" ht="20.25" customHeight="1">
      <c r="A14" s="297" t="s">
        <v>380</v>
      </c>
      <c r="B14" s="297" t="s">
        <v>381</v>
      </c>
      <c r="C14" s="588"/>
      <c r="D14" s="302" t="s">
        <v>245</v>
      </c>
      <c r="E14" s="312">
        <f t="shared" ref="E14:L14" si="1">E6/$E$6</f>
        <v>1</v>
      </c>
      <c r="F14" s="312">
        <f t="shared" si="1"/>
        <v>0.5</v>
      </c>
      <c r="G14" s="312">
        <f t="shared" si="1"/>
        <v>0.375</v>
      </c>
      <c r="H14" s="312">
        <f t="shared" si="1"/>
        <v>0.25</v>
      </c>
      <c r="I14" s="312">
        <f t="shared" si="1"/>
        <v>0.75</v>
      </c>
      <c r="J14" s="312">
        <f t="shared" si="1"/>
        <v>0.75</v>
      </c>
      <c r="K14" s="313">
        <f t="shared" si="1"/>
        <v>0.625</v>
      </c>
      <c r="L14" s="314">
        <f t="shared" si="1"/>
        <v>0.25</v>
      </c>
    </row>
    <row r="15" spans="1:13" ht="20.25" customHeight="1">
      <c r="A15" s="297" t="s">
        <v>380</v>
      </c>
      <c r="B15" s="297" t="s">
        <v>381</v>
      </c>
      <c r="C15" s="588"/>
      <c r="D15" s="302" t="s">
        <v>246</v>
      </c>
      <c r="E15" s="312">
        <f t="shared" ref="E15:L15" si="2">E7/$E$7</f>
        <v>1</v>
      </c>
      <c r="F15" s="312">
        <f t="shared" si="2"/>
        <v>0.14285714285714285</v>
      </c>
      <c r="G15" s="312">
        <f t="shared" si="2"/>
        <v>0</v>
      </c>
      <c r="H15" s="312">
        <f t="shared" si="2"/>
        <v>0</v>
      </c>
      <c r="I15" s="312">
        <f t="shared" si="2"/>
        <v>0.42857142857142855</v>
      </c>
      <c r="J15" s="312">
        <f t="shared" si="2"/>
        <v>0.14285714285714285</v>
      </c>
      <c r="K15" s="312">
        <f t="shared" si="2"/>
        <v>0.2857142857142857</v>
      </c>
      <c r="L15" s="315">
        <f t="shared" si="2"/>
        <v>0</v>
      </c>
    </row>
    <row r="16" spans="1:13" ht="20.25" customHeight="1">
      <c r="A16" s="297" t="s">
        <v>380</v>
      </c>
      <c r="B16" s="297" t="s">
        <v>381</v>
      </c>
      <c r="C16" s="588"/>
      <c r="D16" s="302" t="s">
        <v>247</v>
      </c>
      <c r="E16" s="312">
        <f t="shared" ref="E16:L16" si="3">E8/$E$8</f>
        <v>1</v>
      </c>
      <c r="F16" s="312">
        <f t="shared" si="3"/>
        <v>1</v>
      </c>
      <c r="G16" s="312">
        <f t="shared" si="3"/>
        <v>0.25</v>
      </c>
      <c r="H16" s="312">
        <f t="shared" si="3"/>
        <v>0.25</v>
      </c>
      <c r="I16" s="312">
        <f t="shared" si="3"/>
        <v>0.75</v>
      </c>
      <c r="J16" s="312">
        <f t="shared" si="3"/>
        <v>0.5</v>
      </c>
      <c r="K16" s="312">
        <f t="shared" si="3"/>
        <v>0.5</v>
      </c>
      <c r="L16" s="312">
        <f t="shared" si="3"/>
        <v>0</v>
      </c>
    </row>
    <row r="17" spans="1:12" ht="20.25" customHeight="1">
      <c r="A17" s="297" t="s">
        <v>380</v>
      </c>
      <c r="B17" s="297" t="s">
        <v>381</v>
      </c>
      <c r="C17" s="588"/>
      <c r="D17" s="302" t="s">
        <v>248</v>
      </c>
      <c r="E17" s="312">
        <f t="shared" ref="E17:L17" si="4">E9/$E$9</f>
        <v>1</v>
      </c>
      <c r="F17" s="312">
        <f t="shared" si="4"/>
        <v>0.25</v>
      </c>
      <c r="G17" s="312">
        <f t="shared" si="4"/>
        <v>0.75</v>
      </c>
      <c r="H17" s="312">
        <f t="shared" si="4"/>
        <v>0.5</v>
      </c>
      <c r="I17" s="312">
        <f t="shared" si="4"/>
        <v>0.25</v>
      </c>
      <c r="J17" s="312">
        <f t="shared" si="4"/>
        <v>0.5</v>
      </c>
      <c r="K17" s="312">
        <f t="shared" si="4"/>
        <v>0.5</v>
      </c>
      <c r="L17" s="312">
        <f t="shared" si="4"/>
        <v>0</v>
      </c>
    </row>
    <row r="18" spans="1:12" ht="20.25" customHeight="1"/>
    <row r="21" spans="1:12">
      <c r="A21" s="316"/>
    </row>
    <row r="22" spans="1:12">
      <c r="A22" s="316"/>
    </row>
    <row r="43" spans="1:1">
      <c r="A43" s="317"/>
    </row>
  </sheetData>
  <mergeCells count="7">
    <mergeCell ref="A1:M1"/>
    <mergeCell ref="A3:M3"/>
    <mergeCell ref="C13:C17"/>
    <mergeCell ref="A2:K2"/>
    <mergeCell ref="L2:M2"/>
    <mergeCell ref="C5:C9"/>
    <mergeCell ref="A11:L11"/>
  </mergeCells>
  <hyperlinks>
    <hyperlink ref="L2:M2" location="'Rasgos y Ejemplos'!A2:H11" display="Ir a rasgos" xr:uid="{940745E6-7381-5C4D-8CF0-E086491F4E3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FDAF-3401-A84D-81E2-7D3081E6DFF8}">
  <sheetPr>
    <tabColor theme="9" tint="0.59999389629810485"/>
  </sheetPr>
  <dimension ref="A1:M18"/>
  <sheetViews>
    <sheetView zoomScale="55" zoomScaleNormal="55" workbookViewId="0">
      <selection activeCell="E6" sqref="E6"/>
    </sheetView>
  </sheetViews>
  <sheetFormatPr baseColWidth="10" defaultColWidth="8.6328125" defaultRowHeight="18"/>
  <cols>
    <col min="1" max="2" width="15.36328125" style="238" customWidth="1"/>
    <col min="3" max="3" width="20.08984375" style="238" customWidth="1"/>
    <col min="4" max="4" width="25" style="238" customWidth="1"/>
    <col min="5" max="5" width="20.36328125" style="238" customWidth="1"/>
    <col min="6" max="6" width="32.453125" style="238" customWidth="1"/>
    <col min="7" max="7" width="25.6328125" style="238" customWidth="1"/>
    <col min="8" max="8" width="14.453125" style="238" customWidth="1"/>
    <col min="9" max="9" width="19" style="238" customWidth="1"/>
    <col min="10" max="10" width="19.36328125" style="238" customWidth="1"/>
    <col min="11" max="11" width="21" style="238" customWidth="1"/>
    <col min="12" max="12" width="25.453125" style="238" customWidth="1"/>
    <col min="13" max="13" width="18.453125" style="238" customWidth="1"/>
    <col min="14" max="16374" width="9.08984375" style="238" bestFit="1" customWidth="1"/>
    <col min="16375" max="16383" width="8.6328125" style="238" bestFit="1" customWidth="1"/>
    <col min="16384" max="16384" width="8.6328125" style="238"/>
  </cols>
  <sheetData>
    <row r="1" spans="1:13" ht="66" customHeight="1">
      <c r="A1" s="569" t="s">
        <v>501</v>
      </c>
      <c r="B1" s="570"/>
      <c r="C1" s="570"/>
      <c r="D1" s="570"/>
      <c r="E1" s="570"/>
      <c r="F1" s="570"/>
      <c r="G1" s="570"/>
      <c r="H1" s="570"/>
      <c r="I1" s="570"/>
      <c r="J1" s="570"/>
      <c r="K1" s="570"/>
      <c r="L1" s="570"/>
      <c r="M1" s="571"/>
    </row>
    <row r="2" spans="1:13" ht="48" customHeight="1">
      <c r="A2" s="572" t="s">
        <v>623</v>
      </c>
      <c r="B2" s="572"/>
      <c r="C2" s="572"/>
      <c r="D2" s="572"/>
      <c r="E2" s="572"/>
      <c r="F2" s="572"/>
      <c r="G2" s="572"/>
      <c r="H2" s="572"/>
      <c r="I2" s="572"/>
      <c r="J2" s="572"/>
      <c r="K2" s="572"/>
      <c r="L2" s="573" t="s">
        <v>293</v>
      </c>
      <c r="M2" s="573"/>
    </row>
    <row r="3" spans="1:13" ht="32.25" customHeight="1">
      <c r="A3" s="574" t="s">
        <v>364</v>
      </c>
      <c r="B3" s="575"/>
      <c r="C3" s="575"/>
      <c r="D3" s="575"/>
      <c r="E3" s="575"/>
      <c r="F3" s="575"/>
      <c r="G3" s="575"/>
      <c r="H3" s="575"/>
      <c r="I3" s="575"/>
      <c r="J3" s="575"/>
      <c r="K3" s="575"/>
      <c r="L3" s="575"/>
      <c r="M3" s="576"/>
    </row>
    <row r="4" spans="1:13" s="277" customFormat="1" ht="50" customHeight="1">
      <c r="A4" s="100" t="s">
        <v>238</v>
      </c>
      <c r="B4" s="100" t="s">
        <v>239</v>
      </c>
      <c r="C4" s="100" t="s">
        <v>348</v>
      </c>
      <c r="D4" s="100" t="s">
        <v>240</v>
      </c>
      <c r="E4" s="100" t="s">
        <v>241</v>
      </c>
      <c r="F4" s="100" t="s">
        <v>393</v>
      </c>
      <c r="G4" s="100" t="s">
        <v>242</v>
      </c>
      <c r="H4" s="100" t="s">
        <v>25</v>
      </c>
      <c r="I4" s="100" t="s">
        <v>26</v>
      </c>
      <c r="J4" s="100" t="s">
        <v>27</v>
      </c>
      <c r="K4" s="100" t="s">
        <v>243</v>
      </c>
      <c r="L4" s="100" t="s">
        <v>29</v>
      </c>
      <c r="M4" s="147" t="s">
        <v>244</v>
      </c>
    </row>
    <row r="5" spans="1:13" s="277" customFormat="1" ht="25.25" customHeight="1">
      <c r="A5" s="137" t="s">
        <v>651</v>
      </c>
      <c r="B5" s="137" t="s">
        <v>652</v>
      </c>
      <c r="C5" s="577" t="s">
        <v>602</v>
      </c>
      <c r="D5" s="113" t="s">
        <v>347</v>
      </c>
      <c r="E5" s="278">
        <v>1</v>
      </c>
      <c r="F5" s="279">
        <v>1</v>
      </c>
      <c r="G5" s="279">
        <v>1</v>
      </c>
      <c r="H5" s="279">
        <v>1</v>
      </c>
      <c r="I5" s="277">
        <v>1</v>
      </c>
      <c r="J5" s="279">
        <v>1</v>
      </c>
      <c r="K5" s="277">
        <v>1</v>
      </c>
      <c r="L5" s="280">
        <v>0</v>
      </c>
      <c r="M5" s="281"/>
    </row>
    <row r="6" spans="1:13" ht="117" customHeight="1">
      <c r="A6" s="137" t="s">
        <v>651</v>
      </c>
      <c r="B6" s="137" t="s">
        <v>652</v>
      </c>
      <c r="C6" s="577"/>
      <c r="D6" s="137" t="s">
        <v>245</v>
      </c>
      <c r="E6" s="113">
        <v>52</v>
      </c>
      <c r="F6" s="113">
        <v>30</v>
      </c>
      <c r="G6" s="282">
        <v>9</v>
      </c>
      <c r="H6" s="282">
        <v>20</v>
      </c>
      <c r="I6" s="279">
        <v>33</v>
      </c>
      <c r="J6" s="282">
        <v>39</v>
      </c>
      <c r="K6" s="279">
        <v>9</v>
      </c>
      <c r="L6" s="282">
        <v>7</v>
      </c>
      <c r="M6" s="281"/>
    </row>
    <row r="7" spans="1:13" ht="25.25" customHeight="1">
      <c r="A7" s="137" t="s">
        <v>651</v>
      </c>
      <c r="B7" s="137" t="s">
        <v>652</v>
      </c>
      <c r="C7" s="577"/>
      <c r="D7" s="137" t="s">
        <v>246</v>
      </c>
      <c r="E7" s="282">
        <v>5</v>
      </c>
      <c r="F7" s="282">
        <v>3</v>
      </c>
      <c r="G7" s="282">
        <v>2</v>
      </c>
      <c r="H7" s="282">
        <v>2</v>
      </c>
      <c r="I7" s="282">
        <v>3</v>
      </c>
      <c r="J7" s="282">
        <v>2</v>
      </c>
      <c r="K7" s="282">
        <v>2</v>
      </c>
      <c r="L7" s="282">
        <v>1</v>
      </c>
      <c r="M7" s="281"/>
    </row>
    <row r="8" spans="1:13" ht="25.25" customHeight="1">
      <c r="A8" s="137" t="s">
        <v>651</v>
      </c>
      <c r="B8" s="137" t="s">
        <v>652</v>
      </c>
      <c r="C8" s="577"/>
      <c r="D8" s="137" t="s">
        <v>247</v>
      </c>
      <c r="E8" s="283">
        <v>67</v>
      </c>
      <c r="F8" s="283">
        <v>30</v>
      </c>
      <c r="G8" s="283">
        <v>8</v>
      </c>
      <c r="H8" s="283">
        <v>26</v>
      </c>
      <c r="I8" s="283">
        <v>40</v>
      </c>
      <c r="J8" s="283">
        <v>35</v>
      </c>
      <c r="K8" s="283">
        <v>19</v>
      </c>
      <c r="L8" s="283">
        <v>7</v>
      </c>
      <c r="M8" s="281"/>
    </row>
    <row r="9" spans="1:13" ht="25.25" customHeight="1">
      <c r="A9" s="137" t="s">
        <v>651</v>
      </c>
      <c r="B9" s="137" t="s">
        <v>652</v>
      </c>
      <c r="C9" s="577"/>
      <c r="D9" s="137" t="s">
        <v>248</v>
      </c>
      <c r="E9" s="278">
        <v>13</v>
      </c>
      <c r="F9" s="279">
        <v>11</v>
      </c>
      <c r="G9" s="279">
        <v>8</v>
      </c>
      <c r="H9" s="279">
        <v>7</v>
      </c>
      <c r="I9" s="279">
        <v>9</v>
      </c>
      <c r="J9" s="279">
        <v>7</v>
      </c>
      <c r="K9" s="279">
        <v>7</v>
      </c>
      <c r="L9" s="280">
        <v>6</v>
      </c>
      <c r="M9" s="281"/>
    </row>
    <row r="10" spans="1:13" ht="20.25" customHeight="1">
      <c r="A10" s="137"/>
      <c r="B10" s="137"/>
      <c r="E10" s="278"/>
      <c r="F10" s="279"/>
      <c r="G10" s="279"/>
      <c r="H10" s="279"/>
      <c r="I10" s="279"/>
      <c r="J10" s="279"/>
      <c r="K10" s="279"/>
      <c r="L10" s="280"/>
    </row>
    <row r="11" spans="1:13" ht="20.25" customHeight="1">
      <c r="A11" s="596" t="s">
        <v>363</v>
      </c>
      <c r="B11" s="596"/>
      <c r="C11" s="596"/>
      <c r="D11" s="596"/>
      <c r="E11" s="596"/>
      <c r="F11" s="596"/>
      <c r="G11" s="596"/>
      <c r="H11" s="596"/>
      <c r="I11" s="596"/>
      <c r="J11" s="596"/>
      <c r="K11" s="596"/>
      <c r="L11" s="596"/>
    </row>
    <row r="12" spans="1:13" s="277" customFormat="1" ht="48" customHeight="1">
      <c r="A12" s="100" t="s">
        <v>238</v>
      </c>
      <c r="B12" s="100" t="s">
        <v>239</v>
      </c>
      <c r="C12" s="100" t="s">
        <v>348</v>
      </c>
      <c r="D12" s="100" t="s">
        <v>240</v>
      </c>
      <c r="E12" s="100" t="s">
        <v>241</v>
      </c>
      <c r="F12" s="100" t="s">
        <v>393</v>
      </c>
      <c r="G12" s="100" t="s">
        <v>242</v>
      </c>
      <c r="H12" s="100" t="s">
        <v>25</v>
      </c>
      <c r="I12" s="100" t="s">
        <v>26</v>
      </c>
      <c r="J12" s="100" t="s">
        <v>27</v>
      </c>
      <c r="K12" s="100" t="s">
        <v>243</v>
      </c>
      <c r="L12" s="100" t="s">
        <v>29</v>
      </c>
    </row>
    <row r="13" spans="1:13" s="277" customFormat="1" ht="28.25" customHeight="1">
      <c r="A13" s="137" t="s">
        <v>651</v>
      </c>
      <c r="B13" s="137" t="s">
        <v>652</v>
      </c>
      <c r="C13" s="568" t="s">
        <v>603</v>
      </c>
      <c r="D13" s="113" t="s">
        <v>347</v>
      </c>
      <c r="E13" s="292">
        <f>E5/$E$5</f>
        <v>1</v>
      </c>
      <c r="F13" s="292">
        <f>F5/$E$5</f>
        <v>1</v>
      </c>
      <c r="G13" s="292">
        <f t="shared" ref="G13:L13" si="0">G5/$E$5</f>
        <v>1</v>
      </c>
      <c r="H13" s="292">
        <f t="shared" si="0"/>
        <v>1</v>
      </c>
      <c r="I13" s="292">
        <f t="shared" si="0"/>
        <v>1</v>
      </c>
      <c r="J13" s="292">
        <f t="shared" si="0"/>
        <v>1</v>
      </c>
      <c r="K13" s="292">
        <f t="shared" si="0"/>
        <v>1</v>
      </c>
      <c r="L13" s="292">
        <f t="shared" si="0"/>
        <v>0</v>
      </c>
      <c r="M13" s="238"/>
    </row>
    <row r="14" spans="1:13" ht="28.25" customHeight="1">
      <c r="A14" s="137" t="s">
        <v>651</v>
      </c>
      <c r="B14" s="137" t="s">
        <v>652</v>
      </c>
      <c r="C14" s="568"/>
      <c r="D14" s="137" t="s">
        <v>245</v>
      </c>
      <c r="E14" s="292">
        <f t="shared" ref="E14:L14" si="1">E6/$E$6</f>
        <v>1</v>
      </c>
      <c r="F14" s="292">
        <f t="shared" si="1"/>
        <v>0.57692307692307687</v>
      </c>
      <c r="G14" s="292">
        <f t="shared" si="1"/>
        <v>0.17307692307692307</v>
      </c>
      <c r="H14" s="292">
        <f t="shared" si="1"/>
        <v>0.38461538461538464</v>
      </c>
      <c r="I14" s="292">
        <f t="shared" si="1"/>
        <v>0.63461538461538458</v>
      </c>
      <c r="J14" s="292">
        <f t="shared" si="1"/>
        <v>0.75</v>
      </c>
      <c r="K14" s="292">
        <f t="shared" si="1"/>
        <v>0.17307692307692307</v>
      </c>
      <c r="L14" s="292">
        <f t="shared" si="1"/>
        <v>0.13461538461538461</v>
      </c>
    </row>
    <row r="15" spans="1:13" ht="28.25" customHeight="1">
      <c r="A15" s="137" t="s">
        <v>651</v>
      </c>
      <c r="B15" s="137" t="s">
        <v>652</v>
      </c>
      <c r="C15" s="568"/>
      <c r="D15" s="137" t="s">
        <v>246</v>
      </c>
      <c r="E15" s="292">
        <f t="shared" ref="E15:L15" si="2">E7/$E$7</f>
        <v>1</v>
      </c>
      <c r="F15" s="292">
        <f t="shared" si="2"/>
        <v>0.6</v>
      </c>
      <c r="G15" s="292">
        <f t="shared" si="2"/>
        <v>0.4</v>
      </c>
      <c r="H15" s="292">
        <f t="shared" si="2"/>
        <v>0.4</v>
      </c>
      <c r="I15" s="292">
        <f t="shared" si="2"/>
        <v>0.6</v>
      </c>
      <c r="J15" s="292">
        <f t="shared" si="2"/>
        <v>0.4</v>
      </c>
      <c r="K15" s="292">
        <f t="shared" si="2"/>
        <v>0.4</v>
      </c>
      <c r="L15" s="292">
        <f t="shared" si="2"/>
        <v>0.2</v>
      </c>
    </row>
    <row r="16" spans="1:13" ht="28.25" customHeight="1">
      <c r="A16" s="137" t="s">
        <v>651</v>
      </c>
      <c r="B16" s="137" t="s">
        <v>652</v>
      </c>
      <c r="C16" s="568"/>
      <c r="D16" s="137" t="s">
        <v>247</v>
      </c>
      <c r="E16" s="292">
        <f t="shared" ref="E16:L16" si="3">E8/$E$8</f>
        <v>1</v>
      </c>
      <c r="F16" s="292">
        <f t="shared" si="3"/>
        <v>0.44776119402985076</v>
      </c>
      <c r="G16" s="292">
        <f t="shared" si="3"/>
        <v>0.11940298507462686</v>
      </c>
      <c r="H16" s="292">
        <f t="shared" si="3"/>
        <v>0.38805970149253732</v>
      </c>
      <c r="I16" s="292">
        <f t="shared" si="3"/>
        <v>0.59701492537313428</v>
      </c>
      <c r="J16" s="292">
        <f t="shared" si="3"/>
        <v>0.52238805970149249</v>
      </c>
      <c r="K16" s="292">
        <f t="shared" si="3"/>
        <v>0.28358208955223879</v>
      </c>
      <c r="L16" s="292">
        <f t="shared" si="3"/>
        <v>0.1044776119402985</v>
      </c>
    </row>
    <row r="17" spans="1:12" ht="28.25" customHeight="1">
      <c r="A17" s="137" t="s">
        <v>651</v>
      </c>
      <c r="B17" s="137" t="s">
        <v>652</v>
      </c>
      <c r="C17" s="568"/>
      <c r="D17" s="137" t="s">
        <v>248</v>
      </c>
      <c r="E17" s="292">
        <f t="shared" ref="E17:L17" si="4">E9/$E$9</f>
        <v>1</v>
      </c>
      <c r="F17" s="292">
        <f t="shared" si="4"/>
        <v>0.84615384615384615</v>
      </c>
      <c r="G17" s="292">
        <f t="shared" si="4"/>
        <v>0.61538461538461542</v>
      </c>
      <c r="H17" s="292">
        <f t="shared" si="4"/>
        <v>0.53846153846153844</v>
      </c>
      <c r="I17" s="292">
        <f t="shared" si="4"/>
        <v>0.69230769230769229</v>
      </c>
      <c r="J17" s="292">
        <f t="shared" si="4"/>
        <v>0.53846153846153844</v>
      </c>
      <c r="K17" s="292">
        <f t="shared" si="4"/>
        <v>0.53846153846153844</v>
      </c>
      <c r="L17" s="292">
        <f t="shared" si="4"/>
        <v>0.46153846153846156</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017DA6CF-60F5-F241-8C06-70421439590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54B8-5385-D049-BB7B-0CB8CF8AB55E}">
  <sheetPr>
    <tabColor theme="9" tint="0.59999389629810485"/>
  </sheetPr>
  <dimension ref="A1:M18"/>
  <sheetViews>
    <sheetView zoomScale="70" zoomScaleNormal="70" workbookViewId="0">
      <selection activeCell="X10" sqref="A4:X10"/>
    </sheetView>
  </sheetViews>
  <sheetFormatPr baseColWidth="10" defaultColWidth="8.6328125" defaultRowHeight="18"/>
  <cols>
    <col min="1" max="2" width="15.36328125" style="238" customWidth="1"/>
    <col min="3" max="3" width="20.08984375" style="238" customWidth="1"/>
    <col min="4" max="4" width="25" style="238" customWidth="1"/>
    <col min="5" max="5" width="20.36328125" style="238" customWidth="1"/>
    <col min="6" max="6" width="32.453125" style="238" customWidth="1"/>
    <col min="7" max="7" width="25.6328125" style="238" customWidth="1"/>
    <col min="8" max="8" width="14.453125" style="238" customWidth="1"/>
    <col min="9" max="9" width="19" style="238" customWidth="1"/>
    <col min="10" max="10" width="19.36328125" style="238" customWidth="1"/>
    <col min="11" max="11" width="21" style="238" customWidth="1"/>
    <col min="12" max="12" width="25.453125" style="238" customWidth="1"/>
    <col min="13" max="13" width="18.453125" style="238" customWidth="1"/>
    <col min="14" max="16374" width="9.08984375" style="238" bestFit="1" customWidth="1"/>
    <col min="16375" max="16383" width="8.6328125" style="238" bestFit="1" customWidth="1"/>
    <col min="16384" max="16384" width="8.6328125" style="238"/>
  </cols>
  <sheetData>
    <row r="1" spans="1:13" ht="66" customHeight="1">
      <c r="A1" s="582" t="s">
        <v>501</v>
      </c>
      <c r="B1" s="583"/>
      <c r="C1" s="583"/>
      <c r="D1" s="583"/>
      <c r="E1" s="583"/>
      <c r="F1" s="583"/>
      <c r="G1" s="583"/>
      <c r="H1" s="583"/>
      <c r="I1" s="583"/>
      <c r="J1" s="583"/>
      <c r="K1" s="583"/>
      <c r="L1" s="583"/>
      <c r="M1" s="584"/>
    </row>
    <row r="2" spans="1:13" ht="48" customHeight="1">
      <c r="A2" s="589" t="s">
        <v>624</v>
      </c>
      <c r="B2" s="589"/>
      <c r="C2" s="589"/>
      <c r="D2" s="589"/>
      <c r="E2" s="589"/>
      <c r="F2" s="589"/>
      <c r="G2" s="589"/>
      <c r="H2" s="589"/>
      <c r="I2" s="589"/>
      <c r="J2" s="589"/>
      <c r="K2" s="589"/>
      <c r="L2" s="590" t="s">
        <v>293</v>
      </c>
      <c r="M2" s="590"/>
    </row>
    <row r="3" spans="1:13" ht="32.25" customHeight="1">
      <c r="A3" s="585" t="s">
        <v>364</v>
      </c>
      <c r="B3" s="586"/>
      <c r="C3" s="586"/>
      <c r="D3" s="586"/>
      <c r="E3" s="586"/>
      <c r="F3" s="586"/>
      <c r="G3" s="586"/>
      <c r="H3" s="586"/>
      <c r="I3" s="586"/>
      <c r="J3" s="586"/>
      <c r="K3" s="586"/>
      <c r="L3" s="586"/>
      <c r="M3" s="587"/>
    </row>
    <row r="4" spans="1:13" s="277" customFormat="1" ht="50" customHeight="1">
      <c r="A4" s="90" t="s">
        <v>238</v>
      </c>
      <c r="B4" s="90" t="s">
        <v>239</v>
      </c>
      <c r="C4" s="90" t="s">
        <v>348</v>
      </c>
      <c r="D4" s="90" t="s">
        <v>240</v>
      </c>
      <c r="E4" s="90" t="s">
        <v>241</v>
      </c>
      <c r="F4" s="90" t="s">
        <v>393</v>
      </c>
      <c r="G4" s="90" t="s">
        <v>242</v>
      </c>
      <c r="H4" s="90" t="s">
        <v>25</v>
      </c>
      <c r="I4" s="90" t="s">
        <v>26</v>
      </c>
      <c r="J4" s="90" t="s">
        <v>27</v>
      </c>
      <c r="K4" s="90" t="s">
        <v>243</v>
      </c>
      <c r="L4" s="90" t="s">
        <v>29</v>
      </c>
      <c r="M4" s="138" t="s">
        <v>244</v>
      </c>
    </row>
    <row r="5" spans="1:13" s="277" customFormat="1" ht="25.25" customHeight="1">
      <c r="A5" s="297" t="s">
        <v>380</v>
      </c>
      <c r="B5" s="297" t="s">
        <v>381</v>
      </c>
      <c r="C5" s="597" t="s">
        <v>602</v>
      </c>
      <c r="D5" s="298" t="s">
        <v>347</v>
      </c>
      <c r="E5" s="298">
        <v>4</v>
      </c>
      <c r="F5" s="300">
        <v>1</v>
      </c>
      <c r="G5" s="300">
        <v>2</v>
      </c>
      <c r="H5" s="300">
        <v>1</v>
      </c>
      <c r="I5" s="300">
        <v>1</v>
      </c>
      <c r="J5" s="300">
        <v>2</v>
      </c>
      <c r="K5" s="300">
        <v>0</v>
      </c>
      <c r="L5" s="301">
        <v>0</v>
      </c>
      <c r="M5" s="281"/>
    </row>
    <row r="6" spans="1:13" ht="25.25" customHeight="1">
      <c r="A6" s="297" t="s">
        <v>380</v>
      </c>
      <c r="B6" s="297" t="s">
        <v>381</v>
      </c>
      <c r="C6" s="597"/>
      <c r="D6" s="297" t="s">
        <v>245</v>
      </c>
      <c r="E6" s="303">
        <v>16</v>
      </c>
      <c r="F6" s="304">
        <v>6</v>
      </c>
      <c r="G6" s="304">
        <v>3</v>
      </c>
      <c r="H6" s="304">
        <v>4</v>
      </c>
      <c r="I6" s="304">
        <v>8</v>
      </c>
      <c r="J6" s="304">
        <v>8</v>
      </c>
      <c r="K6" s="304">
        <v>7</v>
      </c>
      <c r="L6" s="304">
        <v>3</v>
      </c>
      <c r="M6" s="281"/>
    </row>
    <row r="7" spans="1:13" ht="25.25" customHeight="1">
      <c r="A7" s="297" t="s">
        <v>380</v>
      </c>
      <c r="B7" s="297" t="s">
        <v>381</v>
      </c>
      <c r="C7" s="597"/>
      <c r="D7" s="297" t="s">
        <v>246</v>
      </c>
      <c r="E7" s="304">
        <v>7</v>
      </c>
      <c r="F7" s="304">
        <v>0</v>
      </c>
      <c r="G7" s="304">
        <v>0</v>
      </c>
      <c r="H7" s="304">
        <v>0</v>
      </c>
      <c r="I7" s="304">
        <v>2</v>
      </c>
      <c r="J7" s="304">
        <v>1</v>
      </c>
      <c r="K7" s="304">
        <v>2</v>
      </c>
      <c r="L7" s="304">
        <v>0</v>
      </c>
      <c r="M7" s="281"/>
    </row>
    <row r="8" spans="1:13" ht="25.25" customHeight="1">
      <c r="A8" s="297" t="s">
        <v>380</v>
      </c>
      <c r="B8" s="297" t="s">
        <v>381</v>
      </c>
      <c r="C8" s="597"/>
      <c r="D8" s="297" t="s">
        <v>247</v>
      </c>
      <c r="E8" s="305">
        <v>4</v>
      </c>
      <c r="F8" s="305">
        <v>3</v>
      </c>
      <c r="G8" s="305">
        <v>0</v>
      </c>
      <c r="H8" s="305">
        <v>1</v>
      </c>
      <c r="I8" s="305">
        <v>2</v>
      </c>
      <c r="J8" s="305">
        <v>1</v>
      </c>
      <c r="K8" s="305">
        <v>1</v>
      </c>
      <c r="L8" s="305">
        <v>0</v>
      </c>
      <c r="M8" s="281"/>
    </row>
    <row r="9" spans="1:13" ht="25.25" customHeight="1">
      <c r="A9" s="297" t="s">
        <v>380</v>
      </c>
      <c r="B9" s="297" t="s">
        <v>381</v>
      </c>
      <c r="C9" s="597"/>
      <c r="D9" s="297" t="s">
        <v>248</v>
      </c>
      <c r="E9" s="299">
        <v>4</v>
      </c>
      <c r="F9" s="300">
        <v>2</v>
      </c>
      <c r="G9" s="300">
        <v>1</v>
      </c>
      <c r="H9" s="300">
        <v>0</v>
      </c>
      <c r="I9" s="300">
        <v>1</v>
      </c>
      <c r="J9" s="300">
        <v>2</v>
      </c>
      <c r="K9" s="300">
        <v>0</v>
      </c>
      <c r="L9" s="301">
        <v>0</v>
      </c>
      <c r="M9" s="281"/>
    </row>
    <row r="10" spans="1:13" ht="20.25" customHeight="1"/>
    <row r="11" spans="1:13" ht="20.25" customHeight="1">
      <c r="A11" s="598" t="s">
        <v>363</v>
      </c>
      <c r="B11" s="598"/>
      <c r="C11" s="598"/>
      <c r="D11" s="598"/>
      <c r="E11" s="598"/>
      <c r="F11" s="598"/>
      <c r="G11" s="598"/>
      <c r="H11" s="598"/>
      <c r="I11" s="598"/>
      <c r="J11" s="598"/>
      <c r="K11" s="598"/>
      <c r="L11" s="598"/>
    </row>
    <row r="12" spans="1:13" s="277" customFormat="1" ht="48" customHeight="1">
      <c r="A12" s="90" t="s">
        <v>238</v>
      </c>
      <c r="B12" s="90" t="s">
        <v>239</v>
      </c>
      <c r="C12" s="90" t="s">
        <v>348</v>
      </c>
      <c r="D12" s="90" t="s">
        <v>240</v>
      </c>
      <c r="E12" s="90" t="s">
        <v>241</v>
      </c>
      <c r="F12" s="90" t="s">
        <v>393</v>
      </c>
      <c r="G12" s="90" t="s">
        <v>242</v>
      </c>
      <c r="H12" s="90" t="s">
        <v>25</v>
      </c>
      <c r="I12" s="90" t="s">
        <v>26</v>
      </c>
      <c r="J12" s="90" t="s">
        <v>27</v>
      </c>
      <c r="K12" s="90" t="s">
        <v>243</v>
      </c>
      <c r="L12" s="90" t="s">
        <v>29</v>
      </c>
    </row>
    <row r="13" spans="1:13" s="277" customFormat="1" ht="28.25" customHeight="1">
      <c r="A13" s="297" t="s">
        <v>380</v>
      </c>
      <c r="B13" s="297" t="s">
        <v>381</v>
      </c>
      <c r="C13" s="588" t="s">
        <v>603</v>
      </c>
      <c r="D13" s="298" t="s">
        <v>347</v>
      </c>
      <c r="E13" s="314">
        <f>E5/$E$5</f>
        <v>1</v>
      </c>
      <c r="F13" s="314">
        <f>F5/$E$5</f>
        <v>0.25</v>
      </c>
      <c r="G13" s="314">
        <f t="shared" ref="G13:L13" si="0">G5/$E$5</f>
        <v>0.5</v>
      </c>
      <c r="H13" s="314">
        <f t="shared" si="0"/>
        <v>0.25</v>
      </c>
      <c r="I13" s="314">
        <f t="shared" si="0"/>
        <v>0.25</v>
      </c>
      <c r="J13" s="314">
        <f t="shared" si="0"/>
        <v>0.5</v>
      </c>
      <c r="K13" s="314">
        <f t="shared" si="0"/>
        <v>0</v>
      </c>
      <c r="L13" s="314">
        <f t="shared" si="0"/>
        <v>0</v>
      </c>
      <c r="M13" s="238"/>
    </row>
    <row r="14" spans="1:13" ht="28.25" customHeight="1">
      <c r="A14" s="297" t="s">
        <v>380</v>
      </c>
      <c r="B14" s="297" t="s">
        <v>381</v>
      </c>
      <c r="C14" s="588"/>
      <c r="D14" s="297" t="s">
        <v>245</v>
      </c>
      <c r="E14" s="314">
        <f t="shared" ref="E14:L14" si="1">E6/$E$6</f>
        <v>1</v>
      </c>
      <c r="F14" s="314">
        <f t="shared" si="1"/>
        <v>0.375</v>
      </c>
      <c r="G14" s="314">
        <f t="shared" si="1"/>
        <v>0.1875</v>
      </c>
      <c r="H14" s="314">
        <f t="shared" si="1"/>
        <v>0.25</v>
      </c>
      <c r="I14" s="314">
        <f t="shared" si="1"/>
        <v>0.5</v>
      </c>
      <c r="J14" s="314">
        <f t="shared" si="1"/>
        <v>0.5</v>
      </c>
      <c r="K14" s="314">
        <f t="shared" si="1"/>
        <v>0.4375</v>
      </c>
      <c r="L14" s="314">
        <f t="shared" si="1"/>
        <v>0.1875</v>
      </c>
    </row>
    <row r="15" spans="1:13" ht="28.25" customHeight="1">
      <c r="A15" s="297" t="s">
        <v>380</v>
      </c>
      <c r="B15" s="297" t="s">
        <v>381</v>
      </c>
      <c r="C15" s="588"/>
      <c r="D15" s="297" t="s">
        <v>246</v>
      </c>
      <c r="E15" s="314">
        <f t="shared" ref="E15:L15" si="2">E7/$E$7</f>
        <v>1</v>
      </c>
      <c r="F15" s="314">
        <f t="shared" si="2"/>
        <v>0</v>
      </c>
      <c r="G15" s="314">
        <f t="shared" si="2"/>
        <v>0</v>
      </c>
      <c r="H15" s="314">
        <f t="shared" si="2"/>
        <v>0</v>
      </c>
      <c r="I15" s="314">
        <f t="shared" si="2"/>
        <v>0.2857142857142857</v>
      </c>
      <c r="J15" s="314">
        <f t="shared" si="2"/>
        <v>0.14285714285714285</v>
      </c>
      <c r="K15" s="314">
        <f t="shared" si="2"/>
        <v>0.2857142857142857</v>
      </c>
      <c r="L15" s="314">
        <f t="shared" si="2"/>
        <v>0</v>
      </c>
    </row>
    <row r="16" spans="1:13" ht="28.25" customHeight="1">
      <c r="A16" s="297" t="s">
        <v>380</v>
      </c>
      <c r="B16" s="297" t="s">
        <v>381</v>
      </c>
      <c r="C16" s="588"/>
      <c r="D16" s="297" t="s">
        <v>247</v>
      </c>
      <c r="E16" s="314">
        <f t="shared" ref="E16:L16" si="3">E8/$E$8</f>
        <v>1</v>
      </c>
      <c r="F16" s="314">
        <f t="shared" si="3"/>
        <v>0.75</v>
      </c>
      <c r="G16" s="314">
        <f t="shared" si="3"/>
        <v>0</v>
      </c>
      <c r="H16" s="314">
        <f t="shared" si="3"/>
        <v>0.25</v>
      </c>
      <c r="I16" s="314">
        <f t="shared" si="3"/>
        <v>0.5</v>
      </c>
      <c r="J16" s="314">
        <f t="shared" si="3"/>
        <v>0.25</v>
      </c>
      <c r="K16" s="314">
        <f t="shared" si="3"/>
        <v>0.25</v>
      </c>
      <c r="L16" s="314">
        <f t="shared" si="3"/>
        <v>0</v>
      </c>
    </row>
    <row r="17" spans="1:12" ht="28.25" customHeight="1">
      <c r="A17" s="297" t="s">
        <v>380</v>
      </c>
      <c r="B17" s="297" t="s">
        <v>381</v>
      </c>
      <c r="C17" s="588"/>
      <c r="D17" s="297" t="s">
        <v>248</v>
      </c>
      <c r="E17" s="314">
        <f t="shared" ref="E17:L17" si="4">E9/$E$9</f>
        <v>1</v>
      </c>
      <c r="F17" s="314">
        <f t="shared" si="4"/>
        <v>0.5</v>
      </c>
      <c r="G17" s="314">
        <f t="shared" si="4"/>
        <v>0.25</v>
      </c>
      <c r="H17" s="314">
        <f t="shared" si="4"/>
        <v>0</v>
      </c>
      <c r="I17" s="314">
        <f t="shared" si="4"/>
        <v>0.25</v>
      </c>
      <c r="J17" s="314">
        <f t="shared" si="4"/>
        <v>0.5</v>
      </c>
      <c r="K17" s="314">
        <f t="shared" si="4"/>
        <v>0</v>
      </c>
      <c r="L17" s="314">
        <f t="shared" si="4"/>
        <v>0</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54B31020-E53B-C34F-8121-98A80172559B}"/>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349C-B599-7749-BB95-183AB7700359}">
  <sheetPr>
    <tabColor theme="9" tint="0.59999389629810485"/>
  </sheetPr>
  <dimension ref="A1:AA19"/>
  <sheetViews>
    <sheetView topLeftCell="A4" zoomScale="50" zoomScaleNormal="50" workbookViewId="0">
      <selection activeCell="C6" sqref="A6:C10"/>
    </sheetView>
  </sheetViews>
  <sheetFormatPr baseColWidth="10" defaultColWidth="8.6328125" defaultRowHeight="18"/>
  <cols>
    <col min="1" max="3" width="19.08984375" style="238" customWidth="1"/>
    <col min="4" max="4" width="24.6328125" style="238" customWidth="1"/>
    <col min="5" max="5" width="27.453125" style="238" customWidth="1"/>
    <col min="6" max="26" width="33.453125" style="238" customWidth="1"/>
    <col min="27" max="28" width="29.08984375" style="238" customWidth="1"/>
    <col min="29" max="29" width="1.36328125" style="238" customWidth="1"/>
    <col min="30" max="32" width="29.6328125" style="238" customWidth="1"/>
    <col min="33" max="16379" width="9.08984375" style="238" bestFit="1" customWidth="1"/>
    <col min="16380" max="16382" width="8.6328125" style="238" bestFit="1" customWidth="1"/>
    <col min="16383" max="16384" width="8.6328125" style="238"/>
  </cols>
  <sheetData>
    <row r="1" spans="1:27" ht="64.25" customHeight="1">
      <c r="A1" s="608" t="s">
        <v>500</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row>
    <row r="2" spans="1:27" ht="38" customHeight="1">
      <c r="A2" s="609" t="s">
        <v>625</v>
      </c>
      <c r="B2" s="609"/>
      <c r="C2" s="609"/>
      <c r="D2" s="609"/>
      <c r="E2" s="609"/>
      <c r="F2" s="609"/>
      <c r="G2" s="609"/>
      <c r="H2" s="609"/>
      <c r="I2" s="609"/>
      <c r="J2" s="609"/>
      <c r="K2" s="609"/>
      <c r="L2" s="609"/>
      <c r="M2" s="609"/>
      <c r="N2" s="609"/>
      <c r="O2" s="609"/>
      <c r="P2" s="609"/>
      <c r="Q2" s="609"/>
      <c r="R2" s="609"/>
      <c r="S2" s="609"/>
      <c r="T2" s="609"/>
      <c r="U2" s="609"/>
      <c r="V2" s="609"/>
      <c r="W2" s="609"/>
      <c r="X2" s="609"/>
      <c r="Y2" s="609"/>
      <c r="Z2" s="610" t="s">
        <v>293</v>
      </c>
      <c r="AA2" s="610"/>
    </row>
    <row r="3" spans="1:27" ht="38" customHeight="1" thickBot="1">
      <c r="A3" s="611" t="s">
        <v>365</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3"/>
    </row>
    <row r="4" spans="1:27" s="277" customFormat="1" ht="56" customHeight="1">
      <c r="A4" s="607" t="s">
        <v>238</v>
      </c>
      <c r="B4" s="607" t="s">
        <v>239</v>
      </c>
      <c r="C4" s="607" t="s">
        <v>348</v>
      </c>
      <c r="D4" s="607" t="s">
        <v>240</v>
      </c>
      <c r="E4" s="569" t="s">
        <v>241</v>
      </c>
      <c r="F4" s="599" t="s">
        <v>393</v>
      </c>
      <c r="G4" s="600"/>
      <c r="H4" s="601"/>
      <c r="I4" s="599" t="s">
        <v>242</v>
      </c>
      <c r="J4" s="600"/>
      <c r="K4" s="601"/>
      <c r="L4" s="599" t="s">
        <v>25</v>
      </c>
      <c r="M4" s="600"/>
      <c r="N4" s="601"/>
      <c r="O4" s="599" t="s">
        <v>26</v>
      </c>
      <c r="P4" s="600"/>
      <c r="Q4" s="601"/>
      <c r="R4" s="599" t="s">
        <v>27</v>
      </c>
      <c r="S4" s="600"/>
      <c r="T4" s="601"/>
      <c r="U4" s="599" t="s">
        <v>243</v>
      </c>
      <c r="V4" s="600"/>
      <c r="W4" s="601"/>
      <c r="X4" s="599" t="s">
        <v>29</v>
      </c>
      <c r="Y4" s="600"/>
      <c r="Z4" s="601"/>
      <c r="AA4" s="147" t="s">
        <v>244</v>
      </c>
    </row>
    <row r="5" spans="1:27" s="277" customFormat="1" ht="162">
      <c r="A5" s="607"/>
      <c r="B5" s="607"/>
      <c r="C5" s="607"/>
      <c r="D5" s="607"/>
      <c r="E5" s="569"/>
      <c r="F5" s="319" t="s">
        <v>356</v>
      </c>
      <c r="G5" s="100" t="s">
        <v>357</v>
      </c>
      <c r="H5" s="320" t="s">
        <v>358</v>
      </c>
      <c r="I5" s="319" t="s">
        <v>356</v>
      </c>
      <c r="J5" s="100" t="s">
        <v>357</v>
      </c>
      <c r="K5" s="320" t="s">
        <v>358</v>
      </c>
      <c r="L5" s="319" t="s">
        <v>356</v>
      </c>
      <c r="M5" s="100" t="s">
        <v>357</v>
      </c>
      <c r="N5" s="320" t="s">
        <v>358</v>
      </c>
      <c r="O5" s="319" t="s">
        <v>356</v>
      </c>
      <c r="P5" s="100" t="s">
        <v>357</v>
      </c>
      <c r="Q5" s="320" t="s">
        <v>358</v>
      </c>
      <c r="R5" s="319" t="s">
        <v>356</v>
      </c>
      <c r="S5" s="100" t="s">
        <v>357</v>
      </c>
      <c r="T5" s="320" t="s">
        <v>358</v>
      </c>
      <c r="U5" s="319" t="s">
        <v>356</v>
      </c>
      <c r="V5" s="100" t="s">
        <v>357</v>
      </c>
      <c r="W5" s="320" t="s">
        <v>358</v>
      </c>
      <c r="X5" s="319" t="s">
        <v>356</v>
      </c>
      <c r="Y5" s="100" t="s">
        <v>357</v>
      </c>
      <c r="Z5" s="320" t="s">
        <v>358</v>
      </c>
      <c r="AA5" s="321"/>
    </row>
    <row r="6" spans="1:27" s="277" customFormat="1" ht="26" customHeight="1">
      <c r="A6" s="137" t="s">
        <v>651</v>
      </c>
      <c r="B6" s="137" t="s">
        <v>652</v>
      </c>
      <c r="C6" s="602" t="s">
        <v>602</v>
      </c>
      <c r="D6" s="322" t="s">
        <v>347</v>
      </c>
      <c r="E6" s="278">
        <v>1</v>
      </c>
      <c r="F6" s="323">
        <v>1</v>
      </c>
      <c r="G6" s="137">
        <v>1</v>
      </c>
      <c r="H6" s="324">
        <v>0</v>
      </c>
      <c r="I6" s="323">
        <v>0</v>
      </c>
      <c r="J6" s="137">
        <v>1</v>
      </c>
      <c r="K6" s="324">
        <v>0</v>
      </c>
      <c r="L6" s="323">
        <v>1</v>
      </c>
      <c r="M6" s="137">
        <v>0</v>
      </c>
      <c r="N6" s="324">
        <v>0</v>
      </c>
      <c r="O6" s="323">
        <v>1</v>
      </c>
      <c r="P6" s="137">
        <v>1</v>
      </c>
      <c r="Q6" s="324">
        <v>1</v>
      </c>
      <c r="R6" s="323">
        <v>1</v>
      </c>
      <c r="S6" s="137">
        <v>1</v>
      </c>
      <c r="T6" s="324">
        <v>1</v>
      </c>
      <c r="U6" s="323">
        <v>0</v>
      </c>
      <c r="V6" s="137">
        <v>1</v>
      </c>
      <c r="W6" s="324">
        <v>0</v>
      </c>
      <c r="X6" s="323">
        <v>0</v>
      </c>
      <c r="Y6" s="137">
        <v>0</v>
      </c>
      <c r="Z6" s="324">
        <v>0</v>
      </c>
      <c r="AA6" s="281"/>
    </row>
    <row r="7" spans="1:27" ht="166.25" customHeight="1">
      <c r="A7" s="137" t="s">
        <v>651</v>
      </c>
      <c r="B7" s="137" t="s">
        <v>652</v>
      </c>
      <c r="C7" s="577"/>
      <c r="D7" s="137" t="s">
        <v>245</v>
      </c>
      <c r="E7" s="113">
        <v>52</v>
      </c>
      <c r="F7" s="325">
        <v>39</v>
      </c>
      <c r="G7" s="113">
        <v>40</v>
      </c>
      <c r="H7" s="326">
        <v>22</v>
      </c>
      <c r="I7" s="323">
        <v>38</v>
      </c>
      <c r="J7" s="137">
        <v>21</v>
      </c>
      <c r="K7" s="324">
        <v>20</v>
      </c>
      <c r="L7" s="323">
        <v>30</v>
      </c>
      <c r="M7" s="281">
        <v>26</v>
      </c>
      <c r="N7" s="327">
        <v>24</v>
      </c>
      <c r="O7" s="328">
        <v>48</v>
      </c>
      <c r="P7" s="283">
        <v>50</v>
      </c>
      <c r="Q7" s="329">
        <v>46</v>
      </c>
      <c r="R7" s="330">
        <v>37</v>
      </c>
      <c r="S7" s="331">
        <v>35</v>
      </c>
      <c r="T7" s="332">
        <v>29</v>
      </c>
      <c r="U7" s="330">
        <v>17</v>
      </c>
      <c r="V7" s="331">
        <v>14</v>
      </c>
      <c r="W7" s="332">
        <v>11</v>
      </c>
      <c r="X7" s="330">
        <v>10</v>
      </c>
      <c r="Y7" s="331">
        <v>8</v>
      </c>
      <c r="Z7" s="332">
        <v>5</v>
      </c>
      <c r="AA7" s="281"/>
    </row>
    <row r="8" spans="1:27" ht="26" customHeight="1">
      <c r="A8" s="137" t="s">
        <v>651</v>
      </c>
      <c r="B8" s="137" t="s">
        <v>652</v>
      </c>
      <c r="C8" s="577"/>
      <c r="D8" s="137" t="s">
        <v>246</v>
      </c>
      <c r="E8" s="282">
        <v>5</v>
      </c>
      <c r="F8" s="323">
        <v>1</v>
      </c>
      <c r="G8" s="137">
        <v>2</v>
      </c>
      <c r="H8" s="324">
        <v>2</v>
      </c>
      <c r="I8" s="323">
        <v>3</v>
      </c>
      <c r="J8" s="137">
        <v>2</v>
      </c>
      <c r="K8" s="324">
        <v>2</v>
      </c>
      <c r="L8" s="323">
        <v>1</v>
      </c>
      <c r="M8" s="281">
        <v>1</v>
      </c>
      <c r="N8" s="327">
        <v>2</v>
      </c>
      <c r="O8" s="330">
        <v>3</v>
      </c>
      <c r="P8" s="331">
        <v>2</v>
      </c>
      <c r="Q8" s="332">
        <v>2</v>
      </c>
      <c r="R8" s="333">
        <v>2</v>
      </c>
      <c r="S8" s="282">
        <v>2</v>
      </c>
      <c r="T8" s="327">
        <v>2</v>
      </c>
      <c r="U8" s="333">
        <v>3</v>
      </c>
      <c r="V8" s="282">
        <v>3</v>
      </c>
      <c r="W8" s="327">
        <v>2</v>
      </c>
      <c r="X8" s="333">
        <v>0</v>
      </c>
      <c r="Y8" s="282">
        <v>0</v>
      </c>
      <c r="Z8" s="327">
        <v>0</v>
      </c>
      <c r="AA8" s="281"/>
    </row>
    <row r="9" spans="1:27" ht="26" customHeight="1">
      <c r="A9" s="137" t="s">
        <v>651</v>
      </c>
      <c r="B9" s="137" t="s">
        <v>652</v>
      </c>
      <c r="C9" s="577"/>
      <c r="D9" s="137" t="s">
        <v>247</v>
      </c>
      <c r="E9" s="283">
        <v>67</v>
      </c>
      <c r="F9" s="323">
        <v>43</v>
      </c>
      <c r="G9" s="137">
        <v>41</v>
      </c>
      <c r="H9" s="324">
        <v>37</v>
      </c>
      <c r="I9" s="323">
        <v>39</v>
      </c>
      <c r="J9" s="137">
        <v>35</v>
      </c>
      <c r="K9" s="324">
        <v>29</v>
      </c>
      <c r="L9" s="334">
        <v>27</v>
      </c>
      <c r="M9" s="335">
        <v>22</v>
      </c>
      <c r="N9" s="329">
        <v>26</v>
      </c>
      <c r="O9" s="328">
        <v>20</v>
      </c>
      <c r="P9" s="283">
        <v>18</v>
      </c>
      <c r="Q9" s="329">
        <v>22</v>
      </c>
      <c r="R9" s="328">
        <v>39</v>
      </c>
      <c r="S9" s="283">
        <v>41</v>
      </c>
      <c r="T9" s="329">
        <v>37</v>
      </c>
      <c r="U9" s="328">
        <v>30</v>
      </c>
      <c r="V9" s="283">
        <v>34</v>
      </c>
      <c r="W9" s="329">
        <v>30</v>
      </c>
      <c r="X9" s="328">
        <v>14</v>
      </c>
      <c r="Y9" s="283">
        <v>12</v>
      </c>
      <c r="Z9" s="329">
        <v>9</v>
      </c>
      <c r="AA9" s="281"/>
    </row>
    <row r="10" spans="1:27" ht="26" customHeight="1" thickBot="1">
      <c r="A10" s="137" t="s">
        <v>651</v>
      </c>
      <c r="B10" s="137" t="s">
        <v>652</v>
      </c>
      <c r="C10" s="577"/>
      <c r="D10" s="137" t="s">
        <v>248</v>
      </c>
      <c r="E10" s="278">
        <v>13</v>
      </c>
      <c r="F10" s="336">
        <v>11</v>
      </c>
      <c r="G10" s="337">
        <v>9</v>
      </c>
      <c r="H10" s="338">
        <v>6</v>
      </c>
      <c r="I10" s="336">
        <v>9</v>
      </c>
      <c r="J10" s="337">
        <v>5</v>
      </c>
      <c r="K10" s="338">
        <v>3</v>
      </c>
      <c r="L10" s="336">
        <v>6</v>
      </c>
      <c r="M10" s="337">
        <v>6</v>
      </c>
      <c r="N10" s="338">
        <v>4</v>
      </c>
      <c r="O10" s="336">
        <v>8</v>
      </c>
      <c r="P10" s="337">
        <v>8</v>
      </c>
      <c r="Q10" s="338">
        <v>6</v>
      </c>
      <c r="R10" s="336">
        <v>8</v>
      </c>
      <c r="S10" s="337">
        <v>6</v>
      </c>
      <c r="T10" s="338">
        <v>7</v>
      </c>
      <c r="U10" s="336">
        <v>5</v>
      </c>
      <c r="V10" s="337">
        <v>4</v>
      </c>
      <c r="W10" s="338">
        <v>4</v>
      </c>
      <c r="X10" s="336">
        <v>2</v>
      </c>
      <c r="Y10" s="337">
        <v>2</v>
      </c>
      <c r="Z10" s="338">
        <v>1</v>
      </c>
      <c r="AA10" s="281"/>
    </row>
    <row r="11" spans="1:27" ht="20.25" customHeight="1">
      <c r="A11" s="137"/>
      <c r="B11" s="137"/>
    </row>
    <row r="12" spans="1:27" ht="42" customHeight="1" thickBot="1">
      <c r="A12" s="603" t="s">
        <v>366</v>
      </c>
      <c r="B12" s="604"/>
      <c r="C12" s="604"/>
      <c r="D12" s="604"/>
      <c r="E12" s="604"/>
      <c r="F12" s="605"/>
      <c r="G12" s="605"/>
      <c r="H12" s="605"/>
      <c r="I12" s="605"/>
      <c r="J12" s="605"/>
      <c r="K12" s="605"/>
      <c r="L12" s="605"/>
      <c r="M12" s="605"/>
      <c r="N12" s="605"/>
      <c r="O12" s="605"/>
      <c r="P12" s="605"/>
      <c r="Q12" s="605"/>
      <c r="R12" s="605"/>
      <c r="S12" s="605"/>
      <c r="T12" s="605"/>
      <c r="U12" s="605"/>
      <c r="V12" s="605"/>
      <c r="W12" s="605"/>
      <c r="X12" s="605"/>
      <c r="Y12" s="605"/>
      <c r="Z12" s="606"/>
    </row>
    <row r="13" spans="1:27" s="277" customFormat="1" ht="50" customHeight="1">
      <c r="A13" s="607" t="s">
        <v>238</v>
      </c>
      <c r="B13" s="607" t="s">
        <v>239</v>
      </c>
      <c r="C13" s="607" t="s">
        <v>348</v>
      </c>
      <c r="D13" s="607" t="s">
        <v>240</v>
      </c>
      <c r="E13" s="569" t="s">
        <v>241</v>
      </c>
      <c r="F13" s="599" t="s">
        <v>393</v>
      </c>
      <c r="G13" s="600"/>
      <c r="H13" s="601"/>
      <c r="I13" s="599" t="s">
        <v>242</v>
      </c>
      <c r="J13" s="600"/>
      <c r="K13" s="601"/>
      <c r="L13" s="599" t="s">
        <v>25</v>
      </c>
      <c r="M13" s="600"/>
      <c r="N13" s="601"/>
      <c r="O13" s="599" t="s">
        <v>26</v>
      </c>
      <c r="P13" s="600"/>
      <c r="Q13" s="601"/>
      <c r="R13" s="599" t="s">
        <v>27</v>
      </c>
      <c r="S13" s="600"/>
      <c r="T13" s="601"/>
      <c r="U13" s="599" t="s">
        <v>243</v>
      </c>
      <c r="V13" s="600"/>
      <c r="W13" s="601"/>
      <c r="X13" s="599" t="s">
        <v>29</v>
      </c>
      <c r="Y13" s="600"/>
      <c r="Z13" s="601"/>
    </row>
    <row r="14" spans="1:27" s="277" customFormat="1" ht="36">
      <c r="A14" s="607"/>
      <c r="B14" s="607"/>
      <c r="C14" s="607"/>
      <c r="D14" s="607"/>
      <c r="E14" s="569"/>
      <c r="F14" s="319" t="s">
        <v>369</v>
      </c>
      <c r="G14" s="100" t="s">
        <v>370</v>
      </c>
      <c r="H14" s="320" t="s">
        <v>371</v>
      </c>
      <c r="I14" s="319" t="s">
        <v>369</v>
      </c>
      <c r="J14" s="100" t="s">
        <v>370</v>
      </c>
      <c r="K14" s="320" t="s">
        <v>371</v>
      </c>
      <c r="L14" s="319" t="s">
        <v>369</v>
      </c>
      <c r="M14" s="100" t="s">
        <v>370</v>
      </c>
      <c r="N14" s="320" t="s">
        <v>371</v>
      </c>
      <c r="O14" s="319" t="s">
        <v>369</v>
      </c>
      <c r="P14" s="100" t="s">
        <v>370</v>
      </c>
      <c r="Q14" s="320" t="s">
        <v>371</v>
      </c>
      <c r="R14" s="319" t="s">
        <v>369</v>
      </c>
      <c r="S14" s="100" t="s">
        <v>370</v>
      </c>
      <c r="T14" s="320" t="s">
        <v>371</v>
      </c>
      <c r="U14" s="319" t="s">
        <v>369</v>
      </c>
      <c r="V14" s="100" t="s">
        <v>370</v>
      </c>
      <c r="W14" s="320" t="s">
        <v>371</v>
      </c>
      <c r="X14" s="319" t="s">
        <v>369</v>
      </c>
      <c r="Y14" s="100" t="s">
        <v>370</v>
      </c>
      <c r="Z14" s="320" t="s">
        <v>371</v>
      </c>
    </row>
    <row r="15" spans="1:27" s="277" customFormat="1" ht="26" customHeight="1">
      <c r="A15" s="137" t="s">
        <v>651</v>
      </c>
      <c r="B15" s="137" t="s">
        <v>652</v>
      </c>
      <c r="C15" s="568" t="s">
        <v>603</v>
      </c>
      <c r="D15" s="113" t="s">
        <v>347</v>
      </c>
      <c r="E15" s="339">
        <f>E6/$E$6</f>
        <v>1</v>
      </c>
      <c r="F15" s="340">
        <f>F6/$E$6</f>
        <v>1</v>
      </c>
      <c r="G15" s="341">
        <f t="shared" ref="G15:L15" si="0">G6/$E$6</f>
        <v>1</v>
      </c>
      <c r="H15" s="342">
        <f t="shared" si="0"/>
        <v>0</v>
      </c>
      <c r="I15" s="340">
        <f t="shared" si="0"/>
        <v>0</v>
      </c>
      <c r="J15" s="341">
        <f t="shared" si="0"/>
        <v>1</v>
      </c>
      <c r="K15" s="342">
        <f t="shared" si="0"/>
        <v>0</v>
      </c>
      <c r="L15" s="340">
        <f t="shared" si="0"/>
        <v>1</v>
      </c>
      <c r="M15" s="341">
        <f>M6/$E$6</f>
        <v>0</v>
      </c>
      <c r="N15" s="342">
        <f>N6/$E$6</f>
        <v>0</v>
      </c>
      <c r="O15" s="340">
        <f t="shared" ref="O15:Z15" si="1">O6/$E$6</f>
        <v>1</v>
      </c>
      <c r="P15" s="341">
        <f>P6/$E$6</f>
        <v>1</v>
      </c>
      <c r="Q15" s="342">
        <f t="shared" si="1"/>
        <v>1</v>
      </c>
      <c r="R15" s="340">
        <f t="shared" si="1"/>
        <v>1</v>
      </c>
      <c r="S15" s="341">
        <f t="shared" si="1"/>
        <v>1</v>
      </c>
      <c r="T15" s="342">
        <f t="shared" si="1"/>
        <v>1</v>
      </c>
      <c r="U15" s="340">
        <f t="shared" si="1"/>
        <v>0</v>
      </c>
      <c r="V15" s="341">
        <f t="shared" si="1"/>
        <v>1</v>
      </c>
      <c r="W15" s="342">
        <f t="shared" si="1"/>
        <v>0</v>
      </c>
      <c r="X15" s="340">
        <f t="shared" si="1"/>
        <v>0</v>
      </c>
      <c r="Y15" s="341">
        <f>Y6/$E$6</f>
        <v>0</v>
      </c>
      <c r="Z15" s="342">
        <f t="shared" si="1"/>
        <v>0</v>
      </c>
      <c r="AA15" s="238"/>
    </row>
    <row r="16" spans="1:27" ht="26" customHeight="1">
      <c r="A16" s="137" t="s">
        <v>651</v>
      </c>
      <c r="B16" s="137" t="s">
        <v>652</v>
      </c>
      <c r="C16" s="568"/>
      <c r="D16" s="137" t="s">
        <v>245</v>
      </c>
      <c r="E16" s="339">
        <f>E7/$E$7</f>
        <v>1</v>
      </c>
      <c r="F16" s="340">
        <f>F7/$E$7</f>
        <v>0.75</v>
      </c>
      <c r="G16" s="341">
        <f t="shared" ref="G16:Z16" si="2">G7/$E$7</f>
        <v>0.76923076923076927</v>
      </c>
      <c r="H16" s="342">
        <f t="shared" si="2"/>
        <v>0.42307692307692307</v>
      </c>
      <c r="I16" s="340">
        <f t="shared" si="2"/>
        <v>0.73076923076923073</v>
      </c>
      <c r="J16" s="341">
        <f t="shared" si="2"/>
        <v>0.40384615384615385</v>
      </c>
      <c r="K16" s="342">
        <f t="shared" si="2"/>
        <v>0.38461538461538464</v>
      </c>
      <c r="L16" s="340">
        <f t="shared" si="2"/>
        <v>0.57692307692307687</v>
      </c>
      <c r="M16" s="341">
        <f t="shared" si="2"/>
        <v>0.5</v>
      </c>
      <c r="N16" s="342">
        <f t="shared" si="2"/>
        <v>0.46153846153846156</v>
      </c>
      <c r="O16" s="340">
        <f t="shared" si="2"/>
        <v>0.92307692307692313</v>
      </c>
      <c r="P16" s="341">
        <f t="shared" si="2"/>
        <v>0.96153846153846156</v>
      </c>
      <c r="Q16" s="342">
        <f t="shared" si="2"/>
        <v>0.88461538461538458</v>
      </c>
      <c r="R16" s="340">
        <f t="shared" si="2"/>
        <v>0.71153846153846156</v>
      </c>
      <c r="S16" s="341">
        <f t="shared" si="2"/>
        <v>0.67307692307692313</v>
      </c>
      <c r="T16" s="342">
        <f t="shared" si="2"/>
        <v>0.55769230769230771</v>
      </c>
      <c r="U16" s="340">
        <f t="shared" si="2"/>
        <v>0.32692307692307693</v>
      </c>
      <c r="V16" s="341">
        <f t="shared" si="2"/>
        <v>0.26923076923076922</v>
      </c>
      <c r="W16" s="342">
        <f t="shared" si="2"/>
        <v>0.21153846153846154</v>
      </c>
      <c r="X16" s="340">
        <f t="shared" si="2"/>
        <v>0.19230769230769232</v>
      </c>
      <c r="Y16" s="341">
        <f t="shared" si="2"/>
        <v>0.15384615384615385</v>
      </c>
      <c r="Z16" s="342">
        <f t="shared" si="2"/>
        <v>9.6153846153846159E-2</v>
      </c>
    </row>
    <row r="17" spans="1:26" ht="26" customHeight="1">
      <c r="A17" s="137" t="s">
        <v>651</v>
      </c>
      <c r="B17" s="137" t="s">
        <v>652</v>
      </c>
      <c r="C17" s="568"/>
      <c r="D17" s="137" t="s">
        <v>246</v>
      </c>
      <c r="E17" s="339">
        <f>E8/$E$8</f>
        <v>1</v>
      </c>
      <c r="F17" s="340">
        <f t="shared" ref="F17:Z17" si="3">F8/$E$8</f>
        <v>0.2</v>
      </c>
      <c r="G17" s="341">
        <f t="shared" si="3"/>
        <v>0.4</v>
      </c>
      <c r="H17" s="342">
        <f t="shared" si="3"/>
        <v>0.4</v>
      </c>
      <c r="I17" s="340">
        <f t="shared" si="3"/>
        <v>0.6</v>
      </c>
      <c r="J17" s="341">
        <f t="shared" si="3"/>
        <v>0.4</v>
      </c>
      <c r="K17" s="342">
        <f t="shared" si="3"/>
        <v>0.4</v>
      </c>
      <c r="L17" s="340">
        <f t="shared" si="3"/>
        <v>0.2</v>
      </c>
      <c r="M17" s="341">
        <f t="shared" si="3"/>
        <v>0.2</v>
      </c>
      <c r="N17" s="342">
        <f t="shared" si="3"/>
        <v>0.4</v>
      </c>
      <c r="O17" s="340">
        <f t="shared" si="3"/>
        <v>0.6</v>
      </c>
      <c r="P17" s="341">
        <f t="shared" si="3"/>
        <v>0.4</v>
      </c>
      <c r="Q17" s="342">
        <f t="shared" si="3"/>
        <v>0.4</v>
      </c>
      <c r="R17" s="340">
        <f t="shared" si="3"/>
        <v>0.4</v>
      </c>
      <c r="S17" s="341">
        <f t="shared" si="3"/>
        <v>0.4</v>
      </c>
      <c r="T17" s="342">
        <f t="shared" si="3"/>
        <v>0.4</v>
      </c>
      <c r="U17" s="340">
        <f t="shared" si="3"/>
        <v>0.6</v>
      </c>
      <c r="V17" s="341">
        <f t="shared" si="3"/>
        <v>0.6</v>
      </c>
      <c r="W17" s="342">
        <f t="shared" si="3"/>
        <v>0.4</v>
      </c>
      <c r="X17" s="340">
        <f t="shared" si="3"/>
        <v>0</v>
      </c>
      <c r="Y17" s="341">
        <f t="shared" si="3"/>
        <v>0</v>
      </c>
      <c r="Z17" s="342">
        <f t="shared" si="3"/>
        <v>0</v>
      </c>
    </row>
    <row r="18" spans="1:26" ht="26" customHeight="1">
      <c r="A18" s="137" t="s">
        <v>651</v>
      </c>
      <c r="B18" s="137" t="s">
        <v>652</v>
      </c>
      <c r="C18" s="568"/>
      <c r="D18" s="137" t="s">
        <v>247</v>
      </c>
      <c r="E18" s="339">
        <f>E9/$E$9</f>
        <v>1</v>
      </c>
      <c r="F18" s="340">
        <f t="shared" ref="F18:Z18" si="4">F9/$E$9</f>
        <v>0.64179104477611937</v>
      </c>
      <c r="G18" s="341">
        <f t="shared" si="4"/>
        <v>0.61194029850746268</v>
      </c>
      <c r="H18" s="342">
        <f t="shared" si="4"/>
        <v>0.55223880597014929</v>
      </c>
      <c r="I18" s="340">
        <f t="shared" si="4"/>
        <v>0.58208955223880599</v>
      </c>
      <c r="J18" s="341">
        <f t="shared" si="4"/>
        <v>0.52238805970149249</v>
      </c>
      <c r="K18" s="342">
        <f t="shared" si="4"/>
        <v>0.43283582089552236</v>
      </c>
      <c r="L18" s="340">
        <f t="shared" si="4"/>
        <v>0.40298507462686567</v>
      </c>
      <c r="M18" s="341">
        <f t="shared" si="4"/>
        <v>0.32835820895522388</v>
      </c>
      <c r="N18" s="342">
        <f t="shared" si="4"/>
        <v>0.38805970149253732</v>
      </c>
      <c r="O18" s="340">
        <f t="shared" si="4"/>
        <v>0.29850746268656714</v>
      </c>
      <c r="P18" s="341">
        <f t="shared" si="4"/>
        <v>0.26865671641791045</v>
      </c>
      <c r="Q18" s="342">
        <f t="shared" si="4"/>
        <v>0.32835820895522388</v>
      </c>
      <c r="R18" s="340">
        <f t="shared" si="4"/>
        <v>0.58208955223880599</v>
      </c>
      <c r="S18" s="341">
        <f t="shared" si="4"/>
        <v>0.61194029850746268</v>
      </c>
      <c r="T18" s="342">
        <f t="shared" si="4"/>
        <v>0.55223880597014929</v>
      </c>
      <c r="U18" s="340">
        <f>U9/$E$9</f>
        <v>0.44776119402985076</v>
      </c>
      <c r="V18" s="341">
        <f t="shared" si="4"/>
        <v>0.5074626865671642</v>
      </c>
      <c r="W18" s="342">
        <f t="shared" si="4"/>
        <v>0.44776119402985076</v>
      </c>
      <c r="X18" s="340">
        <f t="shared" si="4"/>
        <v>0.20895522388059701</v>
      </c>
      <c r="Y18" s="341">
        <f t="shared" si="4"/>
        <v>0.17910447761194029</v>
      </c>
      <c r="Z18" s="342">
        <f t="shared" si="4"/>
        <v>0.13432835820895522</v>
      </c>
    </row>
    <row r="19" spans="1:26" ht="26" customHeight="1" thickBot="1">
      <c r="A19" s="137" t="s">
        <v>651</v>
      </c>
      <c r="B19" s="137" t="s">
        <v>652</v>
      </c>
      <c r="C19" s="568"/>
      <c r="D19" s="137" t="s">
        <v>248</v>
      </c>
      <c r="E19" s="339">
        <f>E10/$E$10</f>
        <v>1</v>
      </c>
      <c r="F19" s="343">
        <f t="shared" ref="F19:Z19" si="5">F10/$E$10</f>
        <v>0.84615384615384615</v>
      </c>
      <c r="G19" s="344">
        <f t="shared" si="5"/>
        <v>0.69230769230769229</v>
      </c>
      <c r="H19" s="345">
        <f t="shared" si="5"/>
        <v>0.46153846153846156</v>
      </c>
      <c r="I19" s="343">
        <f t="shared" si="5"/>
        <v>0.69230769230769229</v>
      </c>
      <c r="J19" s="344">
        <f t="shared" si="5"/>
        <v>0.38461538461538464</v>
      </c>
      <c r="K19" s="345">
        <f t="shared" si="5"/>
        <v>0.23076923076923078</v>
      </c>
      <c r="L19" s="343">
        <f t="shared" si="5"/>
        <v>0.46153846153846156</v>
      </c>
      <c r="M19" s="344">
        <f t="shared" si="5"/>
        <v>0.46153846153846156</v>
      </c>
      <c r="N19" s="345">
        <f t="shared" si="5"/>
        <v>0.30769230769230771</v>
      </c>
      <c r="O19" s="343">
        <f t="shared" si="5"/>
        <v>0.61538461538461542</v>
      </c>
      <c r="P19" s="344">
        <f t="shared" si="5"/>
        <v>0.61538461538461542</v>
      </c>
      <c r="Q19" s="345">
        <f t="shared" si="5"/>
        <v>0.46153846153846156</v>
      </c>
      <c r="R19" s="343">
        <f t="shared" si="5"/>
        <v>0.61538461538461542</v>
      </c>
      <c r="S19" s="344">
        <f t="shared" si="5"/>
        <v>0.46153846153846156</v>
      </c>
      <c r="T19" s="345">
        <f t="shared" si="5"/>
        <v>0.53846153846153844</v>
      </c>
      <c r="U19" s="343">
        <f>U10/$E$9</f>
        <v>7.4626865671641784E-2</v>
      </c>
      <c r="V19" s="344">
        <f t="shared" si="5"/>
        <v>0.30769230769230771</v>
      </c>
      <c r="W19" s="345">
        <f t="shared" si="5"/>
        <v>0.30769230769230771</v>
      </c>
      <c r="X19" s="343">
        <f t="shared" si="5"/>
        <v>0.15384615384615385</v>
      </c>
      <c r="Y19" s="344">
        <f t="shared" si="5"/>
        <v>0.15384615384615385</v>
      </c>
      <c r="Z19" s="345">
        <f t="shared" si="5"/>
        <v>7.6923076923076927E-2</v>
      </c>
    </row>
  </sheetData>
  <mergeCells count="31">
    <mergeCell ref="U4:W4"/>
    <mergeCell ref="A1:AA1"/>
    <mergeCell ref="A2:Y2"/>
    <mergeCell ref="Z2:AA2"/>
    <mergeCell ref="A3:AA3"/>
    <mergeCell ref="A4:A5"/>
    <mergeCell ref="B4:B5"/>
    <mergeCell ref="C4:C5"/>
    <mergeCell ref="D4:D5"/>
    <mergeCell ref="E4:E5"/>
    <mergeCell ref="U13:W13"/>
    <mergeCell ref="X13:Z13"/>
    <mergeCell ref="X4:Z4"/>
    <mergeCell ref="C6:C10"/>
    <mergeCell ref="A12:Z12"/>
    <mergeCell ref="A13:A14"/>
    <mergeCell ref="B13:B14"/>
    <mergeCell ref="C13:C14"/>
    <mergeCell ref="D13:D14"/>
    <mergeCell ref="E13:E14"/>
    <mergeCell ref="F13:H13"/>
    <mergeCell ref="F4:H4"/>
    <mergeCell ref="I4:K4"/>
    <mergeCell ref="L4:N4"/>
    <mergeCell ref="O4:Q4"/>
    <mergeCell ref="R4:T4"/>
    <mergeCell ref="C15:C19"/>
    <mergeCell ref="I13:K13"/>
    <mergeCell ref="L13:N13"/>
    <mergeCell ref="O13:Q13"/>
    <mergeCell ref="R13:T13"/>
  </mergeCells>
  <hyperlinks>
    <hyperlink ref="Z2" location="'Rasgos y Ejemplos'!A2:H11" display="Ir a rasgos" xr:uid="{97CDE25D-54FE-F442-9B27-9963904A651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1386-8DFE-9742-932F-6FF7493E672C}">
  <sheetPr>
    <tabColor theme="9" tint="0.59999389629810485"/>
  </sheetPr>
  <dimension ref="A1:AA19"/>
  <sheetViews>
    <sheetView zoomScale="50" zoomScaleNormal="80" workbookViewId="0">
      <selection activeCell="F6" sqref="F6"/>
    </sheetView>
  </sheetViews>
  <sheetFormatPr baseColWidth="10" defaultColWidth="8.6328125" defaultRowHeight="18"/>
  <cols>
    <col min="1" max="3" width="19.08984375" style="238" customWidth="1"/>
    <col min="4" max="4" width="24.6328125" style="238" customWidth="1"/>
    <col min="5" max="5" width="27.453125" style="238" customWidth="1"/>
    <col min="6" max="26" width="33.453125" style="238" customWidth="1"/>
    <col min="27" max="28" width="29.08984375" style="238" customWidth="1"/>
    <col min="29" max="29" width="1.36328125" style="238" customWidth="1"/>
    <col min="30" max="32" width="29.6328125" style="238" customWidth="1"/>
    <col min="33" max="16379" width="9.08984375" style="238" bestFit="1" customWidth="1"/>
    <col min="16380" max="16382" width="8.6328125" style="238" bestFit="1" customWidth="1"/>
    <col min="16383" max="16384" width="8.6328125" style="238"/>
  </cols>
  <sheetData>
    <row r="1" spans="1:27" ht="48" customHeight="1">
      <c r="A1" s="615" t="s">
        <v>500</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row>
    <row r="2" spans="1:27" ht="38" customHeight="1">
      <c r="A2" s="620" t="s">
        <v>626</v>
      </c>
      <c r="B2" s="620"/>
      <c r="C2" s="620"/>
      <c r="D2" s="620"/>
      <c r="E2" s="620"/>
      <c r="F2" s="620"/>
      <c r="G2" s="620"/>
      <c r="H2" s="620"/>
      <c r="I2" s="620"/>
      <c r="J2" s="620"/>
      <c r="K2" s="620"/>
      <c r="L2" s="620"/>
      <c r="M2" s="620"/>
      <c r="N2" s="620"/>
      <c r="O2" s="620"/>
      <c r="P2" s="620"/>
      <c r="Q2" s="620"/>
      <c r="R2" s="620"/>
      <c r="S2" s="620"/>
      <c r="T2" s="620"/>
      <c r="U2" s="620"/>
      <c r="V2" s="620"/>
      <c r="W2" s="620"/>
      <c r="X2" s="620"/>
      <c r="Y2" s="620"/>
      <c r="Z2" s="624" t="s">
        <v>293</v>
      </c>
      <c r="AA2" s="624"/>
    </row>
    <row r="3" spans="1:27" ht="38" customHeight="1" thickBot="1">
      <c r="A3" s="621" t="s">
        <v>365</v>
      </c>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3"/>
    </row>
    <row r="4" spans="1:27" s="277" customFormat="1" ht="56" customHeight="1">
      <c r="A4" s="615" t="s">
        <v>238</v>
      </c>
      <c r="B4" s="615" t="s">
        <v>239</v>
      </c>
      <c r="C4" s="615" t="s">
        <v>348</v>
      </c>
      <c r="D4" s="615" t="s">
        <v>240</v>
      </c>
      <c r="E4" s="616" t="s">
        <v>241</v>
      </c>
      <c r="F4" s="617" t="s">
        <v>393</v>
      </c>
      <c r="G4" s="618"/>
      <c r="H4" s="619"/>
      <c r="I4" s="617" t="s">
        <v>242</v>
      </c>
      <c r="J4" s="618"/>
      <c r="K4" s="619"/>
      <c r="L4" s="617" t="s">
        <v>25</v>
      </c>
      <c r="M4" s="618"/>
      <c r="N4" s="619"/>
      <c r="O4" s="617" t="s">
        <v>26</v>
      </c>
      <c r="P4" s="618"/>
      <c r="Q4" s="619"/>
      <c r="R4" s="617" t="s">
        <v>27</v>
      </c>
      <c r="S4" s="618"/>
      <c r="T4" s="619"/>
      <c r="U4" s="617" t="s">
        <v>243</v>
      </c>
      <c r="V4" s="618"/>
      <c r="W4" s="619"/>
      <c r="X4" s="617" t="s">
        <v>29</v>
      </c>
      <c r="Y4" s="618"/>
      <c r="Z4" s="619"/>
      <c r="AA4" s="346" t="s">
        <v>244</v>
      </c>
    </row>
    <row r="5" spans="1:27" s="277" customFormat="1" ht="162">
      <c r="A5" s="615"/>
      <c r="B5" s="615"/>
      <c r="C5" s="615"/>
      <c r="D5" s="615"/>
      <c r="E5" s="616"/>
      <c r="F5" s="319" t="s">
        <v>356</v>
      </c>
      <c r="G5" s="100" t="s">
        <v>357</v>
      </c>
      <c r="H5" s="320" t="s">
        <v>358</v>
      </c>
      <c r="I5" s="319" t="s">
        <v>356</v>
      </c>
      <c r="J5" s="100" t="s">
        <v>357</v>
      </c>
      <c r="K5" s="320" t="s">
        <v>358</v>
      </c>
      <c r="L5" s="319" t="s">
        <v>356</v>
      </c>
      <c r="M5" s="100" t="s">
        <v>357</v>
      </c>
      <c r="N5" s="320" t="s">
        <v>358</v>
      </c>
      <c r="O5" s="319" t="s">
        <v>356</v>
      </c>
      <c r="P5" s="100" t="s">
        <v>357</v>
      </c>
      <c r="Q5" s="320" t="s">
        <v>358</v>
      </c>
      <c r="R5" s="319" t="s">
        <v>356</v>
      </c>
      <c r="S5" s="100" t="s">
        <v>357</v>
      </c>
      <c r="T5" s="320" t="s">
        <v>358</v>
      </c>
      <c r="U5" s="319" t="s">
        <v>356</v>
      </c>
      <c r="V5" s="100" t="s">
        <v>357</v>
      </c>
      <c r="W5" s="320" t="s">
        <v>358</v>
      </c>
      <c r="X5" s="319" t="s">
        <v>356</v>
      </c>
      <c r="Y5" s="100" t="s">
        <v>357</v>
      </c>
      <c r="Z5" s="320" t="s">
        <v>358</v>
      </c>
      <c r="AA5" s="347"/>
    </row>
    <row r="6" spans="1:27" s="277" customFormat="1" ht="26" customHeight="1">
      <c r="A6" s="348" t="s">
        <v>359</v>
      </c>
      <c r="B6" s="348" t="s">
        <v>360</v>
      </c>
      <c r="C6" s="614" t="s">
        <v>602</v>
      </c>
      <c r="D6" s="349" t="s">
        <v>347</v>
      </c>
      <c r="E6" s="350">
        <v>4</v>
      </c>
      <c r="F6" s="351">
        <v>1</v>
      </c>
      <c r="G6" s="297">
        <v>0</v>
      </c>
      <c r="H6" s="352">
        <v>0</v>
      </c>
      <c r="I6" s="353">
        <v>2</v>
      </c>
      <c r="J6" s="354">
        <v>1</v>
      </c>
      <c r="K6" s="355">
        <v>0</v>
      </c>
      <c r="L6" s="351">
        <v>0</v>
      </c>
      <c r="M6" s="297">
        <v>0</v>
      </c>
      <c r="N6" s="352">
        <v>1</v>
      </c>
      <c r="O6" s="351">
        <v>1</v>
      </c>
      <c r="P6" s="297">
        <v>1</v>
      </c>
      <c r="Q6" s="352">
        <v>0</v>
      </c>
      <c r="R6" s="351">
        <v>1</v>
      </c>
      <c r="S6" s="297">
        <v>1</v>
      </c>
      <c r="T6" s="352">
        <v>1</v>
      </c>
      <c r="U6" s="351">
        <v>1</v>
      </c>
      <c r="V6" s="297">
        <v>0</v>
      </c>
      <c r="W6" s="352">
        <v>0</v>
      </c>
      <c r="X6" s="351">
        <v>0</v>
      </c>
      <c r="Y6" s="297">
        <v>0</v>
      </c>
      <c r="Z6" s="352">
        <v>0</v>
      </c>
      <c r="AA6" s="356"/>
    </row>
    <row r="7" spans="1:27" ht="26" customHeight="1">
      <c r="A7" s="357" t="s">
        <v>359</v>
      </c>
      <c r="B7" s="357" t="s">
        <v>360</v>
      </c>
      <c r="C7" s="597"/>
      <c r="D7" s="354" t="s">
        <v>245</v>
      </c>
      <c r="E7" s="358">
        <v>16</v>
      </c>
      <c r="F7" s="351">
        <v>3</v>
      </c>
      <c r="G7" s="297">
        <v>1</v>
      </c>
      <c r="H7" s="352">
        <v>0</v>
      </c>
      <c r="I7" s="353">
        <v>0</v>
      </c>
      <c r="J7" s="354">
        <v>2</v>
      </c>
      <c r="K7" s="355">
        <v>2</v>
      </c>
      <c r="L7" s="351">
        <v>1</v>
      </c>
      <c r="M7" s="302">
        <v>1</v>
      </c>
      <c r="N7" s="359">
        <v>2</v>
      </c>
      <c r="O7" s="360">
        <v>5</v>
      </c>
      <c r="P7" s="305">
        <v>3</v>
      </c>
      <c r="Q7" s="361">
        <v>1</v>
      </c>
      <c r="R7" s="362">
        <v>3</v>
      </c>
      <c r="S7" s="363">
        <v>2</v>
      </c>
      <c r="T7" s="364">
        <v>1</v>
      </c>
      <c r="U7" s="362">
        <v>2</v>
      </c>
      <c r="V7" s="363">
        <v>4</v>
      </c>
      <c r="W7" s="364">
        <v>2</v>
      </c>
      <c r="X7" s="362">
        <v>1</v>
      </c>
      <c r="Y7" s="363">
        <v>1</v>
      </c>
      <c r="Z7" s="364">
        <v>2</v>
      </c>
      <c r="AA7" s="356"/>
    </row>
    <row r="8" spans="1:27" ht="26" customHeight="1">
      <c r="A8" s="357" t="s">
        <v>359</v>
      </c>
      <c r="B8" s="357" t="s">
        <v>360</v>
      </c>
      <c r="C8" s="597"/>
      <c r="D8" s="354" t="s">
        <v>246</v>
      </c>
      <c r="E8" s="358">
        <v>7</v>
      </c>
      <c r="F8" s="351">
        <v>0</v>
      </c>
      <c r="G8" s="297">
        <v>0</v>
      </c>
      <c r="H8" s="352">
        <v>0</v>
      </c>
      <c r="I8" s="353">
        <v>0</v>
      </c>
      <c r="J8" s="354">
        <v>0</v>
      </c>
      <c r="K8" s="355">
        <v>0</v>
      </c>
      <c r="L8" s="351">
        <v>0</v>
      </c>
      <c r="M8" s="302">
        <v>0</v>
      </c>
      <c r="N8" s="359">
        <v>0</v>
      </c>
      <c r="O8" s="362">
        <v>0</v>
      </c>
      <c r="P8" s="363">
        <v>2</v>
      </c>
      <c r="Q8" s="364">
        <v>0</v>
      </c>
      <c r="R8" s="365">
        <v>1</v>
      </c>
      <c r="S8" s="304">
        <v>0</v>
      </c>
      <c r="T8" s="359">
        <v>1</v>
      </c>
      <c r="U8" s="365">
        <v>1</v>
      </c>
      <c r="V8" s="304">
        <v>1</v>
      </c>
      <c r="W8" s="359">
        <v>1</v>
      </c>
      <c r="X8" s="365">
        <v>0</v>
      </c>
      <c r="Y8" s="304">
        <v>0</v>
      </c>
      <c r="Z8" s="359">
        <v>0</v>
      </c>
      <c r="AA8" s="356"/>
    </row>
    <row r="9" spans="1:27" ht="26" customHeight="1">
      <c r="A9" s="357" t="s">
        <v>359</v>
      </c>
      <c r="B9" s="357" t="s">
        <v>360</v>
      </c>
      <c r="C9" s="597"/>
      <c r="D9" s="354" t="s">
        <v>247</v>
      </c>
      <c r="E9" s="358">
        <v>4</v>
      </c>
      <c r="F9" s="351">
        <v>1</v>
      </c>
      <c r="G9" s="297">
        <v>1</v>
      </c>
      <c r="H9" s="352">
        <v>1</v>
      </c>
      <c r="I9" s="353">
        <v>0</v>
      </c>
      <c r="J9" s="354">
        <v>0</v>
      </c>
      <c r="K9" s="355">
        <v>0</v>
      </c>
      <c r="L9" s="366">
        <v>0</v>
      </c>
      <c r="M9" s="367">
        <v>1</v>
      </c>
      <c r="N9" s="361">
        <v>1</v>
      </c>
      <c r="O9" s="360">
        <v>1</v>
      </c>
      <c r="P9" s="305">
        <v>2</v>
      </c>
      <c r="Q9" s="361">
        <v>0</v>
      </c>
      <c r="R9" s="360">
        <v>0</v>
      </c>
      <c r="S9" s="305">
        <v>1</v>
      </c>
      <c r="T9" s="361">
        <v>0</v>
      </c>
      <c r="U9" s="360">
        <v>1</v>
      </c>
      <c r="V9" s="305">
        <v>0</v>
      </c>
      <c r="W9" s="361">
        <v>0</v>
      </c>
      <c r="X9" s="360">
        <v>0</v>
      </c>
      <c r="Y9" s="305">
        <v>0</v>
      </c>
      <c r="Z9" s="361">
        <v>0</v>
      </c>
      <c r="AA9" s="356"/>
    </row>
    <row r="10" spans="1:27" ht="26" customHeight="1" thickBot="1">
      <c r="A10" s="357" t="s">
        <v>359</v>
      </c>
      <c r="B10" s="357" t="s">
        <v>360</v>
      </c>
      <c r="C10" s="597"/>
      <c r="D10" s="354" t="s">
        <v>248</v>
      </c>
      <c r="E10" s="358">
        <v>4</v>
      </c>
      <c r="F10" s="368">
        <v>0</v>
      </c>
      <c r="G10" s="369">
        <v>1</v>
      </c>
      <c r="H10" s="370">
        <v>0</v>
      </c>
      <c r="I10" s="371">
        <v>0</v>
      </c>
      <c r="J10" s="372">
        <v>1</v>
      </c>
      <c r="K10" s="373">
        <v>0</v>
      </c>
      <c r="L10" s="368">
        <v>0</v>
      </c>
      <c r="M10" s="369">
        <v>0</v>
      </c>
      <c r="N10" s="370">
        <v>0</v>
      </c>
      <c r="O10" s="368">
        <v>1</v>
      </c>
      <c r="P10" s="369">
        <v>1</v>
      </c>
      <c r="Q10" s="370">
        <v>0</v>
      </c>
      <c r="R10" s="368">
        <v>1</v>
      </c>
      <c r="S10" s="369">
        <v>1</v>
      </c>
      <c r="T10" s="370">
        <v>1</v>
      </c>
      <c r="U10" s="368">
        <v>0</v>
      </c>
      <c r="V10" s="369">
        <v>1</v>
      </c>
      <c r="W10" s="370">
        <v>0</v>
      </c>
      <c r="X10" s="368">
        <v>0</v>
      </c>
      <c r="Y10" s="369">
        <v>0</v>
      </c>
      <c r="Z10" s="370">
        <v>0</v>
      </c>
      <c r="AA10" s="356"/>
    </row>
    <row r="11" spans="1:27" ht="20.25" customHeight="1"/>
    <row r="12" spans="1:27" ht="42" customHeight="1" thickBot="1">
      <c r="A12" s="625" t="s">
        <v>366</v>
      </c>
      <c r="B12" s="626"/>
      <c r="C12" s="626"/>
      <c r="D12" s="626"/>
      <c r="E12" s="626"/>
      <c r="F12" s="627"/>
      <c r="G12" s="627"/>
      <c r="H12" s="627"/>
      <c r="I12" s="627"/>
      <c r="J12" s="627"/>
      <c r="K12" s="627"/>
      <c r="L12" s="627"/>
      <c r="M12" s="627"/>
      <c r="N12" s="627"/>
      <c r="O12" s="627"/>
      <c r="P12" s="627"/>
      <c r="Q12" s="627"/>
      <c r="R12" s="627"/>
      <c r="S12" s="627"/>
      <c r="T12" s="627"/>
      <c r="U12" s="627"/>
      <c r="V12" s="627"/>
      <c r="W12" s="627"/>
      <c r="X12" s="627"/>
      <c r="Y12" s="627"/>
      <c r="Z12" s="628"/>
    </row>
    <row r="13" spans="1:27" s="277" customFormat="1" ht="50" customHeight="1">
      <c r="A13" s="615" t="s">
        <v>238</v>
      </c>
      <c r="B13" s="615" t="s">
        <v>239</v>
      </c>
      <c r="C13" s="615" t="s">
        <v>348</v>
      </c>
      <c r="D13" s="615" t="s">
        <v>240</v>
      </c>
      <c r="E13" s="616" t="s">
        <v>241</v>
      </c>
      <c r="F13" s="617" t="s">
        <v>393</v>
      </c>
      <c r="G13" s="618"/>
      <c r="H13" s="619"/>
      <c r="I13" s="629" t="s">
        <v>242</v>
      </c>
      <c r="J13" s="630"/>
      <c r="K13" s="631"/>
      <c r="L13" s="617" t="s">
        <v>25</v>
      </c>
      <c r="M13" s="618"/>
      <c r="N13" s="619"/>
      <c r="O13" s="617" t="s">
        <v>26</v>
      </c>
      <c r="P13" s="618"/>
      <c r="Q13" s="619"/>
      <c r="R13" s="617" t="s">
        <v>27</v>
      </c>
      <c r="S13" s="618"/>
      <c r="T13" s="619"/>
      <c r="U13" s="617" t="s">
        <v>243</v>
      </c>
      <c r="V13" s="618"/>
      <c r="W13" s="619"/>
      <c r="X13" s="617" t="s">
        <v>29</v>
      </c>
      <c r="Y13" s="618"/>
      <c r="Z13" s="619"/>
    </row>
    <row r="14" spans="1:27" s="277" customFormat="1" ht="46">
      <c r="A14" s="615"/>
      <c r="B14" s="615"/>
      <c r="C14" s="615"/>
      <c r="D14" s="615"/>
      <c r="E14" s="616"/>
      <c r="F14" s="374" t="s">
        <v>369</v>
      </c>
      <c r="G14" s="101" t="s">
        <v>370</v>
      </c>
      <c r="H14" s="375" t="s">
        <v>371</v>
      </c>
      <c r="I14" s="376" t="s">
        <v>369</v>
      </c>
      <c r="J14" s="90" t="s">
        <v>370</v>
      </c>
      <c r="K14" s="377" t="s">
        <v>371</v>
      </c>
      <c r="L14" s="374" t="s">
        <v>369</v>
      </c>
      <c r="M14" s="101" t="s">
        <v>370</v>
      </c>
      <c r="N14" s="375" t="s">
        <v>371</v>
      </c>
      <c r="O14" s="374" t="s">
        <v>369</v>
      </c>
      <c r="P14" s="101" t="s">
        <v>370</v>
      </c>
      <c r="Q14" s="375" t="s">
        <v>371</v>
      </c>
      <c r="R14" s="374" t="s">
        <v>369</v>
      </c>
      <c r="S14" s="101" t="s">
        <v>370</v>
      </c>
      <c r="T14" s="375" t="s">
        <v>371</v>
      </c>
      <c r="U14" s="374" t="s">
        <v>369</v>
      </c>
      <c r="V14" s="101" t="s">
        <v>370</v>
      </c>
      <c r="W14" s="375" t="s">
        <v>371</v>
      </c>
      <c r="X14" s="374" t="s">
        <v>369</v>
      </c>
      <c r="Y14" s="101" t="s">
        <v>370</v>
      </c>
      <c r="Z14" s="375" t="s">
        <v>371</v>
      </c>
    </row>
    <row r="15" spans="1:27" s="277" customFormat="1" ht="26" customHeight="1">
      <c r="A15" s="354" t="s">
        <v>359</v>
      </c>
      <c r="B15" s="354" t="s">
        <v>360</v>
      </c>
      <c r="C15" s="588" t="s">
        <v>603</v>
      </c>
      <c r="D15" s="318" t="s">
        <v>347</v>
      </c>
      <c r="E15" s="378">
        <f>E6/$E$6</f>
        <v>1</v>
      </c>
      <c r="F15" s="379">
        <f>F6/$E$6</f>
        <v>0.25</v>
      </c>
      <c r="G15" s="380">
        <f t="shared" ref="G15:L15" si="0">G6/$E$6</f>
        <v>0</v>
      </c>
      <c r="H15" s="381">
        <f t="shared" si="0"/>
        <v>0</v>
      </c>
      <c r="I15" s="382">
        <f t="shared" si="0"/>
        <v>0.5</v>
      </c>
      <c r="J15" s="383">
        <f t="shared" si="0"/>
        <v>0.25</v>
      </c>
      <c r="K15" s="384">
        <f t="shared" si="0"/>
        <v>0</v>
      </c>
      <c r="L15" s="379">
        <f t="shared" si="0"/>
        <v>0</v>
      </c>
      <c r="M15" s="380">
        <f>M6/$E$6</f>
        <v>0</v>
      </c>
      <c r="N15" s="381">
        <f>N6/$E$6</f>
        <v>0.25</v>
      </c>
      <c r="O15" s="379">
        <f t="shared" ref="O15:Q15" si="1">O6/$E$6</f>
        <v>0.25</v>
      </c>
      <c r="P15" s="380">
        <f>P6/$E$6</f>
        <v>0.25</v>
      </c>
      <c r="Q15" s="381">
        <f t="shared" si="1"/>
        <v>0</v>
      </c>
      <c r="R15" s="379">
        <f t="shared" ref="R15:T15" si="2">R6/$E$6</f>
        <v>0.25</v>
      </c>
      <c r="S15" s="380">
        <f t="shared" si="2"/>
        <v>0.25</v>
      </c>
      <c r="T15" s="381">
        <f t="shared" si="2"/>
        <v>0.25</v>
      </c>
      <c r="U15" s="379">
        <f t="shared" ref="U15:W15" si="3">U6/$E$6</f>
        <v>0.25</v>
      </c>
      <c r="V15" s="380">
        <f t="shared" si="3"/>
        <v>0</v>
      </c>
      <c r="W15" s="381">
        <f t="shared" si="3"/>
        <v>0</v>
      </c>
      <c r="X15" s="379">
        <f t="shared" ref="X15:Z15" si="4">X6/$E$6</f>
        <v>0</v>
      </c>
      <c r="Y15" s="380">
        <f>Y6/$E$6</f>
        <v>0</v>
      </c>
      <c r="Z15" s="381">
        <f t="shared" si="4"/>
        <v>0</v>
      </c>
      <c r="AA15" s="238"/>
    </row>
    <row r="16" spans="1:27" ht="26" customHeight="1">
      <c r="A16" s="354" t="s">
        <v>359</v>
      </c>
      <c r="B16" s="354" t="s">
        <v>360</v>
      </c>
      <c r="C16" s="588"/>
      <c r="D16" s="354" t="s">
        <v>245</v>
      </c>
      <c r="E16" s="378">
        <f>E7/$E$7</f>
        <v>1</v>
      </c>
      <c r="F16" s="379">
        <f>F7/$E$7</f>
        <v>0.1875</v>
      </c>
      <c r="G16" s="380">
        <f t="shared" ref="G16:Z16" si="5">G7/$E$7</f>
        <v>6.25E-2</v>
      </c>
      <c r="H16" s="381">
        <f t="shared" si="5"/>
        <v>0</v>
      </c>
      <c r="I16" s="382">
        <f t="shared" si="5"/>
        <v>0</v>
      </c>
      <c r="J16" s="383">
        <f t="shared" si="5"/>
        <v>0.125</v>
      </c>
      <c r="K16" s="384">
        <f t="shared" si="5"/>
        <v>0.125</v>
      </c>
      <c r="L16" s="379">
        <f t="shared" si="5"/>
        <v>6.25E-2</v>
      </c>
      <c r="M16" s="380">
        <f t="shared" si="5"/>
        <v>6.25E-2</v>
      </c>
      <c r="N16" s="381">
        <f t="shared" si="5"/>
        <v>0.125</v>
      </c>
      <c r="O16" s="379">
        <f t="shared" si="5"/>
        <v>0.3125</v>
      </c>
      <c r="P16" s="380">
        <f t="shared" si="5"/>
        <v>0.1875</v>
      </c>
      <c r="Q16" s="381">
        <f t="shared" si="5"/>
        <v>6.25E-2</v>
      </c>
      <c r="R16" s="379">
        <f t="shared" si="5"/>
        <v>0.1875</v>
      </c>
      <c r="S16" s="380">
        <f t="shared" si="5"/>
        <v>0.125</v>
      </c>
      <c r="T16" s="381">
        <f t="shared" si="5"/>
        <v>6.25E-2</v>
      </c>
      <c r="U16" s="379">
        <f t="shared" si="5"/>
        <v>0.125</v>
      </c>
      <c r="V16" s="380">
        <f t="shared" si="5"/>
        <v>0.25</v>
      </c>
      <c r="W16" s="381">
        <f t="shared" si="5"/>
        <v>0.125</v>
      </c>
      <c r="X16" s="379">
        <f t="shared" si="5"/>
        <v>6.25E-2</v>
      </c>
      <c r="Y16" s="380">
        <f t="shared" si="5"/>
        <v>6.25E-2</v>
      </c>
      <c r="Z16" s="381">
        <f t="shared" si="5"/>
        <v>0.125</v>
      </c>
    </row>
    <row r="17" spans="1:26" ht="26" customHeight="1">
      <c r="A17" s="354" t="s">
        <v>359</v>
      </c>
      <c r="B17" s="354" t="s">
        <v>360</v>
      </c>
      <c r="C17" s="588"/>
      <c r="D17" s="354" t="s">
        <v>246</v>
      </c>
      <c r="E17" s="378">
        <f>E8/$E$8</f>
        <v>1</v>
      </c>
      <c r="F17" s="379">
        <f t="shared" ref="F17:Z17" si="6">F8/$E$8</f>
        <v>0</v>
      </c>
      <c r="G17" s="380">
        <f t="shared" si="6"/>
        <v>0</v>
      </c>
      <c r="H17" s="381">
        <f t="shared" si="6"/>
        <v>0</v>
      </c>
      <c r="I17" s="382">
        <f t="shared" si="6"/>
        <v>0</v>
      </c>
      <c r="J17" s="383">
        <f t="shared" si="6"/>
        <v>0</v>
      </c>
      <c r="K17" s="384">
        <f t="shared" si="6"/>
        <v>0</v>
      </c>
      <c r="L17" s="379">
        <f t="shared" si="6"/>
        <v>0</v>
      </c>
      <c r="M17" s="380">
        <f t="shared" si="6"/>
        <v>0</v>
      </c>
      <c r="N17" s="381">
        <f t="shared" si="6"/>
        <v>0</v>
      </c>
      <c r="O17" s="379">
        <f t="shared" si="6"/>
        <v>0</v>
      </c>
      <c r="P17" s="380">
        <f t="shared" si="6"/>
        <v>0.2857142857142857</v>
      </c>
      <c r="Q17" s="381">
        <f t="shared" si="6"/>
        <v>0</v>
      </c>
      <c r="R17" s="379">
        <f t="shared" si="6"/>
        <v>0.14285714285714285</v>
      </c>
      <c r="S17" s="380">
        <f t="shared" si="6"/>
        <v>0</v>
      </c>
      <c r="T17" s="381">
        <f t="shared" si="6"/>
        <v>0.14285714285714285</v>
      </c>
      <c r="U17" s="379">
        <f t="shared" si="6"/>
        <v>0.14285714285714285</v>
      </c>
      <c r="V17" s="380">
        <f t="shared" si="6"/>
        <v>0.14285714285714285</v>
      </c>
      <c r="W17" s="381">
        <f t="shared" si="6"/>
        <v>0.14285714285714285</v>
      </c>
      <c r="X17" s="379">
        <f t="shared" si="6"/>
        <v>0</v>
      </c>
      <c r="Y17" s="380">
        <f t="shared" si="6"/>
        <v>0</v>
      </c>
      <c r="Z17" s="381">
        <f t="shared" si="6"/>
        <v>0</v>
      </c>
    </row>
    <row r="18" spans="1:26" ht="26" customHeight="1">
      <c r="A18" s="354" t="s">
        <v>359</v>
      </c>
      <c r="B18" s="354" t="s">
        <v>360</v>
      </c>
      <c r="C18" s="588"/>
      <c r="D18" s="354" t="s">
        <v>247</v>
      </c>
      <c r="E18" s="378">
        <f>E9/$E$9</f>
        <v>1</v>
      </c>
      <c r="F18" s="379">
        <f t="shared" ref="F18:Z18" si="7">F9/$E$9</f>
        <v>0.25</v>
      </c>
      <c r="G18" s="380">
        <f t="shared" si="7"/>
        <v>0.25</v>
      </c>
      <c r="H18" s="381">
        <f t="shared" si="7"/>
        <v>0.25</v>
      </c>
      <c r="I18" s="382">
        <f t="shared" si="7"/>
        <v>0</v>
      </c>
      <c r="J18" s="383">
        <f t="shared" si="7"/>
        <v>0</v>
      </c>
      <c r="K18" s="384">
        <f t="shared" si="7"/>
        <v>0</v>
      </c>
      <c r="L18" s="379">
        <f t="shared" si="7"/>
        <v>0</v>
      </c>
      <c r="M18" s="380">
        <f t="shared" si="7"/>
        <v>0.25</v>
      </c>
      <c r="N18" s="381">
        <f t="shared" si="7"/>
        <v>0.25</v>
      </c>
      <c r="O18" s="379">
        <f t="shared" si="7"/>
        <v>0.25</v>
      </c>
      <c r="P18" s="380">
        <f t="shared" si="7"/>
        <v>0.5</v>
      </c>
      <c r="Q18" s="381">
        <f t="shared" si="7"/>
        <v>0</v>
      </c>
      <c r="R18" s="379">
        <f t="shared" si="7"/>
        <v>0</v>
      </c>
      <c r="S18" s="380">
        <f t="shared" si="7"/>
        <v>0.25</v>
      </c>
      <c r="T18" s="381">
        <f t="shared" si="7"/>
        <v>0</v>
      </c>
      <c r="U18" s="379">
        <f>U9/$E$9</f>
        <v>0.25</v>
      </c>
      <c r="V18" s="380">
        <f t="shared" si="7"/>
        <v>0</v>
      </c>
      <c r="W18" s="381">
        <f t="shared" si="7"/>
        <v>0</v>
      </c>
      <c r="X18" s="379">
        <f t="shared" si="7"/>
        <v>0</v>
      </c>
      <c r="Y18" s="380">
        <f t="shared" si="7"/>
        <v>0</v>
      </c>
      <c r="Z18" s="381">
        <f t="shared" si="7"/>
        <v>0</v>
      </c>
    </row>
    <row r="19" spans="1:26" ht="26" customHeight="1" thickBot="1">
      <c r="A19" s="354" t="s">
        <v>359</v>
      </c>
      <c r="B19" s="354" t="s">
        <v>360</v>
      </c>
      <c r="C19" s="588"/>
      <c r="D19" s="354" t="s">
        <v>248</v>
      </c>
      <c r="E19" s="378">
        <f>E10/$E$10</f>
        <v>1</v>
      </c>
      <c r="F19" s="385">
        <f t="shared" ref="F19:Z19" si="8">F10/$E$10</f>
        <v>0</v>
      </c>
      <c r="G19" s="386">
        <f t="shared" si="8"/>
        <v>0.25</v>
      </c>
      <c r="H19" s="387">
        <f t="shared" si="8"/>
        <v>0</v>
      </c>
      <c r="I19" s="388">
        <f t="shared" si="8"/>
        <v>0</v>
      </c>
      <c r="J19" s="389">
        <f t="shared" si="8"/>
        <v>0.25</v>
      </c>
      <c r="K19" s="390">
        <f t="shared" si="8"/>
        <v>0</v>
      </c>
      <c r="L19" s="385">
        <f t="shared" si="8"/>
        <v>0</v>
      </c>
      <c r="M19" s="386">
        <f t="shared" si="8"/>
        <v>0</v>
      </c>
      <c r="N19" s="387">
        <f t="shared" si="8"/>
        <v>0</v>
      </c>
      <c r="O19" s="385">
        <f t="shared" si="8"/>
        <v>0.25</v>
      </c>
      <c r="P19" s="386">
        <f t="shared" si="8"/>
        <v>0.25</v>
      </c>
      <c r="Q19" s="387">
        <f t="shared" si="8"/>
        <v>0</v>
      </c>
      <c r="R19" s="385">
        <f t="shared" si="8"/>
        <v>0.25</v>
      </c>
      <c r="S19" s="386">
        <f t="shared" si="8"/>
        <v>0.25</v>
      </c>
      <c r="T19" s="387">
        <f t="shared" si="8"/>
        <v>0.25</v>
      </c>
      <c r="U19" s="385">
        <f>U10/$E$9</f>
        <v>0</v>
      </c>
      <c r="V19" s="386">
        <f t="shared" si="8"/>
        <v>0.25</v>
      </c>
      <c r="W19" s="387">
        <f t="shared" si="8"/>
        <v>0</v>
      </c>
      <c r="X19" s="385">
        <f t="shared" si="8"/>
        <v>0</v>
      </c>
      <c r="Y19" s="386">
        <f t="shared" si="8"/>
        <v>0</v>
      </c>
      <c r="Z19" s="387">
        <f t="shared" si="8"/>
        <v>0</v>
      </c>
    </row>
  </sheetData>
  <mergeCells count="31">
    <mergeCell ref="A12:Z12"/>
    <mergeCell ref="X13:Z13"/>
    <mergeCell ref="C15:C19"/>
    <mergeCell ref="O13:Q13"/>
    <mergeCell ref="R13:T13"/>
    <mergeCell ref="U13:W13"/>
    <mergeCell ref="F13:H13"/>
    <mergeCell ref="I13:K13"/>
    <mergeCell ref="L13:N13"/>
    <mergeCell ref="E13:E14"/>
    <mergeCell ref="A13:A14"/>
    <mergeCell ref="B13:B14"/>
    <mergeCell ref="C13:C14"/>
    <mergeCell ref="D13:D14"/>
    <mergeCell ref="A1:AA1"/>
    <mergeCell ref="A2:Y2"/>
    <mergeCell ref="L4:N4"/>
    <mergeCell ref="O4:Q4"/>
    <mergeCell ref="R4:T4"/>
    <mergeCell ref="C4:C5"/>
    <mergeCell ref="B4:B5"/>
    <mergeCell ref="A4:A5"/>
    <mergeCell ref="A3:AA3"/>
    <mergeCell ref="Z2:AA2"/>
    <mergeCell ref="U4:W4"/>
    <mergeCell ref="X4:Z4"/>
    <mergeCell ref="C6:C10"/>
    <mergeCell ref="D4:D5"/>
    <mergeCell ref="E4:E5"/>
    <mergeCell ref="F4:H4"/>
    <mergeCell ref="I4:K4"/>
  </mergeCells>
  <hyperlinks>
    <hyperlink ref="Z2" location="'Rasgos y Ejemplos'!A2:H11" display="Ir a rasgos" xr:uid="{ED308AF8-4A8F-974C-8E85-7DD2B0405EF4}"/>
  </hyperlink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0361ecad-3f61-4749-aa5c-87fde47ef9ad}" enabled="1" method="Standard" siteId="{22c8b4a4-d926-43b2-bcc7-87b998590b4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Cambios 3.0</vt:lpstr>
      <vt:lpstr>Indicaciones y definiciones</vt:lpstr>
      <vt:lpstr>Rasgos y ejemplos</vt:lpstr>
      <vt:lpstr>Indicador 1</vt:lpstr>
      <vt:lpstr>EJEMPLO Ind1</vt:lpstr>
      <vt:lpstr>Indicador 2</vt:lpstr>
      <vt:lpstr>EJEMPLO Ind2 </vt:lpstr>
      <vt:lpstr>Indicador 3</vt:lpstr>
      <vt:lpstr>EJEMPLO Ind3</vt:lpstr>
      <vt:lpstr>Indicador 4</vt:lpstr>
      <vt:lpstr>EJEMPLO Ind4</vt:lpstr>
      <vt:lpstr>Indicador 5</vt:lpstr>
      <vt:lpstr>EJEMPLO Ind5</vt:lpstr>
      <vt:lpstr>Indicador 6</vt:lpstr>
      <vt:lpstr>EJEMPLO Ind6</vt:lpstr>
      <vt:lpstr>Indicador 7</vt:lpstr>
      <vt:lpstr>EJEMPLO Ind7</vt:lpstr>
      <vt:lpstr>Indicador 8</vt:lpstr>
      <vt:lpstr>EJEMPLO Ind8</vt:lpstr>
      <vt:lpstr>Indicador 9</vt:lpstr>
      <vt:lpstr>EJEMPLO Ind9</vt:lpstr>
      <vt:lpstr>Indicador 10</vt:lpstr>
      <vt:lpstr>EJEMPLO Ind10</vt:lpstr>
      <vt:lpstr>Indicador 11</vt:lpstr>
      <vt:lpstr>EJEMPLO Ind11</vt:lpstr>
      <vt:lpstr>Indicador 12</vt:lpstr>
      <vt:lpstr>EJEMPLO Ind12</vt:lpstr>
      <vt:lpstr>Indicador 13</vt:lpstr>
      <vt:lpstr>EJEMPLO Ind13</vt:lpstr>
      <vt:lpstr>Indicador 14</vt:lpstr>
      <vt:lpstr>EJEMPLO Ind14</vt:lpstr>
      <vt:lpstr>Indicador 15</vt:lpstr>
      <vt:lpstr>EJEMPLO Ind15</vt:lpstr>
      <vt:lpstr>Indicador 16</vt:lpstr>
      <vt:lpstr>EJEMPLO Ind16</vt:lpstr>
      <vt:lpstr>Indicador 17</vt:lpstr>
      <vt:lpstr>EJEMPLO Ind17</vt:lpstr>
      <vt:lpstr>Indicador 18</vt:lpstr>
      <vt:lpstr>EJEMPLO Ind18</vt:lpstr>
      <vt:lpstr>Indicador 19</vt:lpstr>
      <vt:lpstr>EJEMPLO Ind19</vt:lpstr>
      <vt:lpstr>Indicador 20</vt:lpstr>
      <vt:lpstr>EJEMPLO Ind20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básicos del SEAES</dc:title>
  <dc:subject/>
  <dc:creator>Lucy</dc:creator>
  <cp:keywords>evaluación formativa, educación superior</cp:keywords>
  <dc:description/>
  <cp:lastModifiedBy>Hector Cerezo Huertas</cp:lastModifiedBy>
  <cp:revision/>
  <dcterms:created xsi:type="dcterms:W3CDTF">2015-06-05T18:19:34Z</dcterms:created>
  <dcterms:modified xsi:type="dcterms:W3CDTF">2025-11-28T20:11:50Z</dcterms:modified>
  <cp:category/>
  <cp:contentStatus/>
</cp:coreProperties>
</file>